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405" windowWidth="14805" windowHeight="7710" activeTab="3"/>
  </bookViews>
  <sheets>
    <sheet name="Титульный лист" sheetId="8" r:id="rId1"/>
    <sheet name="Раздел2" sheetId="1" r:id="rId2"/>
    <sheet name="Раздел3" sheetId="3" r:id="rId3"/>
    <sheet name="Справочно к Разделу3" sheetId="4" r:id="rId4"/>
  </sheets>
  <calcPr calcId="145621"/>
</workbook>
</file>

<file path=xl/calcChain.xml><?xml version="1.0" encoding="utf-8"?>
<calcChain xmlns="http://schemas.openxmlformats.org/spreadsheetml/2006/main">
  <c r="G8" i="4" l="1"/>
  <c r="C9" i="1" l="1"/>
  <c r="C11" i="1"/>
  <c r="E24" i="3" l="1"/>
  <c r="F24" i="3"/>
  <c r="G24" i="3"/>
  <c r="E7" i="3"/>
  <c r="F7" i="3"/>
  <c r="G7" i="3"/>
  <c r="D8" i="3"/>
  <c r="C37" i="1"/>
  <c r="C38" i="1"/>
  <c r="C39" i="1"/>
  <c r="C40" i="1"/>
  <c r="F8" i="4" l="1"/>
  <c r="E8" i="4"/>
  <c r="C17" i="4" l="1"/>
  <c r="D17" i="4"/>
  <c r="D16" i="4"/>
  <c r="D15" i="4" l="1"/>
  <c r="C15" i="4" s="1"/>
  <c r="D29" i="3"/>
  <c r="C16" i="4" l="1"/>
  <c r="D10" i="4"/>
  <c r="D11" i="4"/>
  <c r="C11" i="4" s="1"/>
  <c r="D12" i="4"/>
  <c r="C12" i="4" s="1"/>
  <c r="D13" i="4"/>
  <c r="C13" i="4" s="1"/>
  <c r="D14" i="4"/>
  <c r="C14" i="4" s="1"/>
  <c r="D22" i="3"/>
  <c r="C22" i="3" s="1"/>
  <c r="D23" i="3"/>
  <c r="D25" i="3"/>
  <c r="D26" i="3"/>
  <c r="D27" i="3"/>
  <c r="C27" i="3" s="1"/>
  <c r="D28" i="3"/>
  <c r="C28" i="3" s="1"/>
  <c r="D30" i="3"/>
  <c r="C30" i="3" s="1"/>
  <c r="D31" i="3"/>
  <c r="C31" i="3" s="1"/>
  <c r="D32" i="3"/>
  <c r="D33" i="3"/>
  <c r="D34" i="3"/>
  <c r="C34" i="3" s="1"/>
  <c r="D35" i="3"/>
  <c r="C35" i="3" s="1"/>
  <c r="D36" i="3"/>
  <c r="C36" i="3" s="1"/>
  <c r="D37" i="3"/>
  <c r="D38" i="3"/>
  <c r="D39" i="3"/>
  <c r="C39" i="3" s="1"/>
  <c r="D40" i="3"/>
  <c r="C40" i="3" s="1"/>
  <c r="C8" i="3"/>
  <c r="D9" i="3"/>
  <c r="D10" i="3"/>
  <c r="C10" i="3" s="1"/>
  <c r="D11" i="3"/>
  <c r="C11" i="3" s="1"/>
  <c r="D12" i="3"/>
  <c r="C12" i="3" s="1"/>
  <c r="D13" i="3"/>
  <c r="D14" i="3"/>
  <c r="C14" i="3" s="1"/>
  <c r="D15" i="3"/>
  <c r="D16" i="3"/>
  <c r="C16" i="3" s="1"/>
  <c r="D17" i="3"/>
  <c r="D18" i="3"/>
  <c r="C18" i="3" s="1"/>
  <c r="D19" i="3"/>
  <c r="D20" i="3"/>
  <c r="C20" i="3" s="1"/>
  <c r="D21" i="3"/>
  <c r="C29" i="3"/>
  <c r="C33" i="3"/>
  <c r="C37" i="3"/>
  <c r="C13" i="3"/>
  <c r="C15" i="3"/>
  <c r="C17" i="3"/>
  <c r="C19" i="3"/>
  <c r="C21" i="3"/>
  <c r="C23" i="3"/>
  <c r="C26" i="3"/>
  <c r="C32" i="3"/>
  <c r="C38" i="3"/>
  <c r="C25" i="3" l="1"/>
  <c r="C24" i="3" s="1"/>
  <c r="D24" i="3"/>
  <c r="C9" i="3"/>
  <c r="C7" i="3" s="1"/>
  <c r="D7" i="3"/>
  <c r="C10" i="4"/>
  <c r="D8" i="4"/>
  <c r="C8" i="4" s="1"/>
  <c r="E41" i="3" l="1"/>
  <c r="F41" i="3"/>
  <c r="G41" i="3"/>
  <c r="D50" i="1"/>
  <c r="E50" i="1"/>
  <c r="C44" i="1"/>
  <c r="C45" i="1"/>
  <c r="C46" i="1"/>
  <c r="C48" i="1"/>
  <c r="C49" i="1"/>
  <c r="C43" i="1"/>
  <c r="C42" i="1"/>
  <c r="C29" i="1"/>
  <c r="C28" i="1"/>
  <c r="C27" i="1"/>
  <c r="C26" i="1"/>
  <c r="C25" i="1"/>
  <c r="C24" i="1"/>
  <c r="C23" i="1"/>
  <c r="C22" i="1"/>
  <c r="C21" i="1"/>
  <c r="D41" i="3" l="1"/>
  <c r="C12" i="1"/>
  <c r="C13" i="1"/>
  <c r="C15" i="1"/>
  <c r="C16" i="1"/>
  <c r="C17" i="1"/>
  <c r="C18" i="1"/>
  <c r="C19" i="1"/>
  <c r="C20" i="1"/>
  <c r="C30" i="1"/>
  <c r="C31" i="1"/>
  <c r="C32" i="1"/>
  <c r="C33" i="1"/>
  <c r="C34" i="1"/>
  <c r="C35" i="1"/>
  <c r="C36" i="1"/>
  <c r="C41" i="3" l="1"/>
  <c r="C50" i="1"/>
</calcChain>
</file>

<file path=xl/sharedStrings.xml><?xml version="1.0" encoding="utf-8"?>
<sst xmlns="http://schemas.openxmlformats.org/spreadsheetml/2006/main" count="170" uniqueCount="122">
  <si>
    <t>Показатель</t>
  </si>
  <si>
    <t>Код строки</t>
  </si>
  <si>
    <t>Всего</t>
  </si>
  <si>
    <t>Из них:</t>
  </si>
  <si>
    <t>А</t>
  </si>
  <si>
    <t>Б</t>
  </si>
  <si>
    <t>Количество проведенных проверок</t>
  </si>
  <si>
    <t>в том числе:</t>
  </si>
  <si>
    <t>применения ККТ</t>
  </si>
  <si>
    <t>полноты учета выручки</t>
  </si>
  <si>
    <t>Количество проверок, которыми установлены нарушения</t>
  </si>
  <si>
    <t xml:space="preserve">в том числе, связанные с: </t>
  </si>
  <si>
    <t>из них повторно</t>
  </si>
  <si>
    <t>Количество вынесенных предписаний об устранении выявленных нарушений законодательства Российской Федерации о применении контрольно-кассовой техники</t>
  </si>
  <si>
    <t>количество предписаний об устранении выявленных нарушений законодательства Российской Федерации о применении контрольно-кассовой техники выполненных в срок</t>
  </si>
  <si>
    <t>количество невыполненных в установленный срок предписаний об устранении выявленных нарушений законодательства Российской Федерации о применении контрольно-кассовой техники</t>
  </si>
  <si>
    <t>Количество проведенных проверок организаций и индивидуальных предпринимателей по  использованию специальных банковских счетов</t>
  </si>
  <si>
    <t>X</t>
  </si>
  <si>
    <t xml:space="preserve">Раздел 2. Контроль за соблюдением требований к ККТ, порядком и условиями ее регистрации и </t>
  </si>
  <si>
    <t>единиц</t>
  </si>
  <si>
    <t xml:space="preserve">Всего </t>
  </si>
  <si>
    <t>Организации</t>
  </si>
  <si>
    <t>Индивидуальные предприниматели</t>
  </si>
  <si>
    <t>Итого</t>
  </si>
  <si>
    <t>Должностные лица</t>
  </si>
  <si>
    <t>Юридические лица</t>
  </si>
  <si>
    <r>
      <t xml:space="preserve">Предъявлено </t>
    </r>
    <r>
      <rPr>
        <sz val="11"/>
        <color theme="1"/>
        <rFont val="Times New Roman"/>
        <family val="1"/>
        <charset val="204"/>
      </rPr>
      <t>штрафных санкций, в том числе:</t>
    </r>
    <r>
      <rPr>
        <b/>
        <sz val="11"/>
        <color theme="1"/>
        <rFont val="Times New Roman"/>
        <family val="1"/>
        <charset val="204"/>
      </rPr>
      <t xml:space="preserve"> </t>
    </r>
  </si>
  <si>
    <r>
      <t xml:space="preserve">Взыскано </t>
    </r>
    <r>
      <rPr>
        <sz val="11"/>
        <color theme="1"/>
        <rFont val="Times New Roman"/>
        <family val="1"/>
        <charset val="204"/>
      </rPr>
      <t>штрафных санкций, в том числе:</t>
    </r>
  </si>
  <si>
    <t xml:space="preserve">тыс. руб. </t>
  </si>
  <si>
    <t>ИП</t>
  </si>
  <si>
    <t xml:space="preserve">Орг-ции </t>
  </si>
  <si>
    <t>по ч.2 ст. 14.5 КоАП РФ</t>
  </si>
  <si>
    <t>по ч. 3 ст. 14.5 КоАП РФ</t>
  </si>
  <si>
    <t>по ч. 4 ст. 14.5 КоАП РФ</t>
  </si>
  <si>
    <t>по ч. 5 ст. 14.5 КоАП РФ</t>
  </si>
  <si>
    <t>по ч. 6 ст. 14.5 КоАП РФ</t>
  </si>
  <si>
    <t>по ч.1 ст. 15.1 КоАП РФ</t>
  </si>
  <si>
    <t>по ч.2 ст. 15.1 КоАП РФ</t>
  </si>
  <si>
    <t xml:space="preserve">                  2.1. Сведения о контрольных мероприятиях </t>
  </si>
  <si>
    <t xml:space="preserve">                2.2. Сведения об открытых специальных банковских счетах и проверках использования специальных банковских счетов</t>
  </si>
  <si>
    <t>Применённые административные наказания за совершение административных правонарушений</t>
  </si>
  <si>
    <t>Применено административных наказаний в виде предупреждений, всего</t>
  </si>
  <si>
    <t>по ч. 2 ст. 14.5 КоАП РФ с учетом ст. 4.1.1 КоАП РФ</t>
  </si>
  <si>
    <t xml:space="preserve">по ч. 4 ст. 14.5 КоАП РФ </t>
  </si>
  <si>
    <t xml:space="preserve">по ч. 5 ст. 14.5 КоАП РФ </t>
  </si>
  <si>
    <t xml:space="preserve">по ч. 6 ст. 14.5 КоАП РФ </t>
  </si>
  <si>
    <t>по ч. 1 ст. 15.1 КоАП РФ</t>
  </si>
  <si>
    <t xml:space="preserve">применено административное наказание в виде дисквалификации по ч. 3 ст. 14.5 КоАП РФ </t>
  </si>
  <si>
    <t xml:space="preserve">применено административное наказание в виде приостановления деятельности по ч. 3 ст. 14.5 КоАП РФ </t>
  </si>
  <si>
    <t>в том числе связанным с:</t>
  </si>
  <si>
    <t>осуществлением расчетов наличными деньгами с другими организациями сверх установленных размеров</t>
  </si>
  <si>
    <t>неоприходованием (неполном оприходовании) в кассу денежной наличности</t>
  </si>
  <si>
    <t>несоблюдением порядка хранения свободных денежных средств</t>
  </si>
  <si>
    <t>накоплением в кассе наличных денег сверх установленных лимитов</t>
  </si>
  <si>
    <t>Количество открытых специальных банковских счетов на отчетную дату</t>
  </si>
  <si>
    <t>Количество налогоплательщиков, открывших специальный банковский счет, на отчетную дату</t>
  </si>
  <si>
    <t>в том числе, связанных с:</t>
  </si>
  <si>
    <t>нарушением обязанностей по сдаче в кредитную организацию полученных от плательщиков при приеме платежей наличных денежных средств для зачисления в полном объеме на свой специальный банковский счет (счета)</t>
  </si>
  <si>
    <t>неиспользованием платежными агентами, поставщиками, банковскими платежными агентами, банковскими платежными субагентами специальных банковских счетов для осуществления соответствующих расчетов</t>
  </si>
  <si>
    <t>нарушением оператором фискальных данных (ОФД) законодательства РФ о применении ККТ, выразившееся в нарушении обязанности по обработке и передаче ФД или обязанности по обеспечению конфиденциальности и защиты ФД (ч. 7 ст. 14.5 КоАП РФ)</t>
  </si>
  <si>
    <t>неисполнением ОФД обязанностей, установленных законодательством РФ о применении ККТ, в случае аннулирования имеющегося у него разрешения на обработку ФД (ч. 8 ст. 14.5 КоАП РФ)</t>
  </si>
  <si>
    <t>подачей организацией недостоверных сведений при соискании разрешения на обработку ФД (ч. 9 ст. 14.5 КоАП РФ)</t>
  </si>
  <si>
    <t>непредставлением ОФД в НО уведомления о заключении с пользователем договора на обработку ФД, об изменении сведений, представленных в уведомлении, или о расторжении указанного договора либо представление таких уведомлений с нарушением установленного законодательством РФ о применении ККТ срока (ч. 10 ст. 14.5 КоАП РФ)</t>
  </si>
  <si>
    <t>непредставлением ОФД в НО уведомления об изменении сведений, представленных при подаче заявления на получение разрешения на обработку ФД, либо представление такого уведомления с нарушением установленного законодательством РФ о применении ККТ срока (ч. 11 ст. 14.5 КоАП РФ)</t>
  </si>
  <si>
    <t>иными нарушениями ОФД требований законодательства РФ о применении ККТ (ч. 12 ст. 14.5 КоАП РФ)</t>
  </si>
  <si>
    <t>продажей изготовителем ККТ и (или) фискальных накопителей ККТ и (или) фискального накопителя без включения таких ККТ и (или) фискального накопителя в реестр ККТ и (или) реестр фискального накопителя (ч. 13 ст. 14.5 КоАП РФ)</t>
  </si>
  <si>
    <t>выдачей экспертной организацией, проводящей экспертизу моделей ККТ и (или) экспертизу технических средств ОФД (соискателя разрешения на обработку ФД) на соответствие требованиям законодательства РФ о применении ККТ, заведомо ложного заключения (ч. 14 ст. 14.5 КоАП РФ)</t>
  </si>
  <si>
    <t>непредставлением либо представление с нарушением установленного срока в НО экспертной организацией, проводящей экспертизу моделей ККТ и (или) экспертизу технических средств ОФД (соискателя разрешения на обработку ФД) на соответствие требованиям законодательства РФ о применении ККТ, выданного заключения о соответствии или несоответствии ККТ или технических средств ОФД (соискателя разрешения на обработку ФД) требованиям законодательства РФ о применении ККТ (ч. 15 ст. 14.5 КоАП РФ)</t>
  </si>
  <si>
    <t>КОНТРОЛЬНАЯ СУММА</t>
  </si>
  <si>
    <t>неприменением ККТ в установленных законодательством о применении ККТ случаях    (ч.2 ст. 14.5. КоАП РФ)</t>
  </si>
  <si>
    <t>повторным совершением административного правонарушения, предусмотренного ч. 2 статьи 14.5 КоАП РФ, в случае, если сумма расчетов, осуществленных без применения ККТ, составила, в том числе в совокупности, один миллион рублей и более (ч. 3 ст. 14.5 КоАП РФ)</t>
  </si>
  <si>
    <t>применением ККТ, которая не соответствует установленным требованиям, либо применение ККТ с нарушением установленных законодательством о применении ККТ порядка регистрации ККТ, порядка, сроков и условий ее перерегистрации, порядка и условий ее применения (ч. 4 ст. 14.5 КоАП РФ)</t>
  </si>
  <si>
    <t>непредставлением организацией или индивидуальным предпринимателем информации и документов по запросам налоговых органов или представление таких информации и документов с нарушением сроков, установленных законодательством о применении ККТ (ч. 5 ст. 14.5 КоАП РФ)</t>
  </si>
  <si>
    <t>ненаправлением организацией или индивидуальным предпринимателем при применении ККТ покупателю (клиенту) кассового чека или бланка строгой отчетности в электронной форме либо непередача указанных документов на бумажном носителе покупателю (клиенту) по его требованию в случаях, предусмотренных законодательством о применении ККТ (ч. 6 ст. 14.5 КоАП РФ)</t>
  </si>
  <si>
    <t>Количество проверок, которыми установлены нарушения требований об использовании специальных банковских счетов (ч.2 ст. 15.1. КоАП РФ)</t>
  </si>
  <si>
    <t>по ч. 7 ст. 14.5 КоАП РФ</t>
  </si>
  <si>
    <t>по ч. 8 ст. 14.5 КоАП РФ</t>
  </si>
  <si>
    <t>по ч. 9 ст. 14.5 КоАП РФ</t>
  </si>
  <si>
    <t>по ч. 10 ст. 14.5 КоАП РФ</t>
  </si>
  <si>
    <t>по ч. 11 ст. 14.5 КоАП РФ</t>
  </si>
  <si>
    <t>по ч. 12 ст. 14.5 КоАП РФ</t>
  </si>
  <si>
    <t>по ч. 13 ст. 14.5 КоАП РФ</t>
  </si>
  <si>
    <t>по ч. 14 ст. 14.5 КоАП РФ</t>
  </si>
  <si>
    <t>по ч. 15 ст. 14.5 КоАП РФ</t>
  </si>
  <si>
    <t>нарушением порядка работы с денежной наличностью и порядка ведения кассовых операций      (ч.1 ст. 15.1. КоАП РФ)</t>
  </si>
  <si>
    <t>в том числе</t>
  </si>
  <si>
    <t>по ч. 2 ст. 15.1 КоАП РФ</t>
  </si>
  <si>
    <t>(ФИО и  № телефона исполнителя)</t>
  </si>
  <si>
    <t xml:space="preserve">Справочно к разделу 3                                                                </t>
  </si>
  <si>
    <t>_________________</t>
  </si>
  <si>
    <t>Манаева Светлана Валентиновна, (4212) 97-23-76____</t>
  </si>
  <si>
    <t>Налоговый орган</t>
  </si>
  <si>
    <t>Республика, край, область, автономное образование, район, город</t>
  </si>
  <si>
    <t>Наименование</t>
  </si>
  <si>
    <t>Код</t>
  </si>
  <si>
    <t xml:space="preserve">Квартальная    </t>
  </si>
  <si>
    <r>
      <t>Отчет по итогам за год представляется - до 20 числа следующего за отчётным годом</t>
    </r>
    <r>
      <rPr>
        <b/>
        <sz val="12"/>
        <color theme="1"/>
        <rFont val="Times New Roman"/>
        <family val="1"/>
        <charset val="204"/>
      </rPr>
      <t>.</t>
    </r>
  </si>
  <si>
    <t>Ежеквартально до 15-го числа месяца, следующего за отчетным периодом.</t>
  </si>
  <si>
    <t>Управлениями ФНС России по субъектам Российской Федерации Федеральной налоговой службе.</t>
  </si>
  <si>
    <t xml:space="preserve"> </t>
  </si>
  <si>
    <t>Отчет по итогам за год представляется - до 15 числа следующего за отчётным годом;</t>
  </si>
  <si>
    <t>Ежеквартально до 10-го числа месяца, следующего за отчетным периодом.</t>
  </si>
  <si>
    <t>Инспекциями ФНС России по району, району в городе, городу без районного деления и инспекциями ФНС России межрайонного уровня;</t>
  </si>
  <si>
    <t>Форма № 1-ККТ</t>
  </si>
  <si>
    <t>ККТ</t>
  </si>
  <si>
    <t>Код формы</t>
  </si>
  <si>
    <t>Сроки представления</t>
  </si>
  <si>
    <t>Представляется:</t>
  </si>
  <si>
    <t xml:space="preserve">                                                       (месяц)</t>
  </si>
  <si>
    <t>ПО ПРИМЕНЕНИЮ КОНТРОЛЬНО-КАССОВОЙ ТЕХНИКИ И ИСПОЛЬЗОВАНИЮ СПЕЦИАЛЬНЫХ БАНКОВСКИХ СЧЕТОВ</t>
  </si>
  <si>
    <t>О РЕЗУЛЬТАТАХ КОНТРОЛЬНОЙ РАБОТЫ НАЛОГОВЫХ ОРГАНОВ</t>
  </si>
  <si>
    <t>ОТЧЕТ</t>
  </si>
  <si>
    <t>ОТЧЕТНОСТЬ ФЕДЕРАЛЬНОЙ НАЛОГОВОЙ СЛУЖБЫ</t>
  </si>
  <si>
    <t>Хабаровский край</t>
  </si>
  <si>
    <t>Управление ФНС России по Хабаровскому краю</t>
  </si>
  <si>
    <t>Раздел 3. Административные наказания за нарушения законодательства о ККТ и использования специальных банковских счетов</t>
  </si>
  <si>
    <t xml:space="preserve">применения, полнотой учета выручки и использованием специальных банковских счетов </t>
  </si>
  <si>
    <t>Утверждена приказом ФНС России                                 от 23.10.2020                                № ЕД-7-1/774@</t>
  </si>
  <si>
    <t>по состоянию на 01 октября  2021 года</t>
  </si>
  <si>
    <t>_14.10.2021 г.</t>
  </si>
  <si>
    <t>Руководитель УФНС России по Хабаровскому краю</t>
  </si>
  <si>
    <t>С.В. Ефремов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</si>
</sst>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b/>
      <sz val="8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Arial Cyr"/>
      <charset val="204"/>
    </font>
    <font>
      <sz val="14"/>
      <color theme="1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1.5"/>
      <color theme="1"/>
      <name val="Times New Roman"/>
      <family val="1"/>
      <charset val="204"/>
    </font>
    <font>
      <b/>
      <vertAlign val="superscript"/>
      <sz val="12"/>
      <color theme="1"/>
      <name val="Times New Roman"/>
      <family val="1"/>
      <charset val="204"/>
    </font>
    <font>
      <b/>
      <u/>
      <sz val="10"/>
      <color theme="1"/>
      <name val="Times New Roman"/>
      <family val="1"/>
      <charset val="204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0" fontId="9" fillId="0" borderId="0"/>
  </cellStyleXfs>
  <cellXfs count="116">
    <xf numFmtId="0" fontId="0" fillId="0" borderId="0" xfId="0"/>
    <xf numFmtId="0" fontId="1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shrinkToFit="1"/>
    </xf>
    <xf numFmtId="0" fontId="0" fillId="0" borderId="0" xfId="0" applyAlignment="1">
      <alignment shrinkToFit="1"/>
    </xf>
    <xf numFmtId="0" fontId="3" fillId="0" borderId="2" xfId="0" applyFont="1" applyBorder="1" applyAlignment="1">
      <alignment horizontal="justify" vertical="center" shrinkToFit="1"/>
    </xf>
    <xf numFmtId="0" fontId="8" fillId="0" borderId="1" xfId="0" applyFont="1" applyBorder="1" applyAlignment="1">
      <alignment horizontal="justify" vertical="center" shrinkToFit="1"/>
    </xf>
    <xf numFmtId="0" fontId="8" fillId="0" borderId="1" xfId="0" applyFont="1" applyBorder="1" applyAlignment="1">
      <alignment horizontal="justify" vertical="center" wrapText="1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left" vertical="center" wrapText="1" indent="8"/>
    </xf>
    <xf numFmtId="0" fontId="8" fillId="0" borderId="1" xfId="0" applyFont="1" applyBorder="1" applyAlignment="1">
      <alignment horizontal="justify" wrapText="1"/>
    </xf>
    <xf numFmtId="0" fontId="8" fillId="0" borderId="1" xfId="0" applyFont="1" applyFill="1" applyBorder="1" applyAlignment="1">
      <alignment horizontal="left" vertical="center" wrapText="1" indent="4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justify" vertical="center" wrapText="1"/>
    </xf>
    <xf numFmtId="0" fontId="1" fillId="0" borderId="1" xfId="0" applyFont="1" applyBorder="1"/>
    <xf numFmtId="0" fontId="5" fillId="0" borderId="1" xfId="0" applyFont="1" applyBorder="1" applyAlignment="1"/>
    <xf numFmtId="0" fontId="3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/>
    <xf numFmtId="0" fontId="2" fillId="0" borderId="1" xfId="0" applyFont="1" applyBorder="1" applyAlignment="1">
      <alignment horizontal="center" vertical="center" wrapText="1"/>
    </xf>
    <xf numFmtId="0" fontId="0" fillId="0" borderId="0" xfId="0" applyProtection="1">
      <protection locked="0"/>
    </xf>
    <xf numFmtId="0" fontId="3" fillId="0" borderId="2" xfId="0" applyFont="1" applyFill="1" applyBorder="1" applyAlignment="1">
      <alignment vertical="center" shrinkToFit="1"/>
    </xf>
    <xf numFmtId="0" fontId="2" fillId="0" borderId="1" xfId="0" applyFont="1" applyFill="1" applyBorder="1" applyAlignment="1">
      <alignment horizontal="center" vertical="center" shrinkToFit="1"/>
    </xf>
    <xf numFmtId="0" fontId="3" fillId="0" borderId="2" xfId="0" applyFont="1" applyFill="1" applyBorder="1" applyAlignment="1">
      <alignment horizontal="justify" vertical="center" shrinkToFit="1"/>
    </xf>
    <xf numFmtId="0" fontId="3" fillId="0" borderId="1" xfId="0" applyFont="1" applyFill="1" applyBorder="1" applyAlignment="1">
      <alignment horizontal="justify" vertical="center" wrapText="1"/>
    </xf>
    <xf numFmtId="0" fontId="3" fillId="0" borderId="0" xfId="0" applyFont="1" applyAlignment="1">
      <alignment vertical="center"/>
    </xf>
    <xf numFmtId="0" fontId="12" fillId="0" borderId="0" xfId="0" applyFont="1" applyAlignment="1">
      <alignment horizontal="left" vertical="center" indent="3"/>
    </xf>
    <xf numFmtId="0" fontId="6" fillId="0" borderId="0" xfId="0" applyFont="1" applyAlignment="1">
      <alignment horizontal="left" vertical="center" indent="3"/>
    </xf>
    <xf numFmtId="0" fontId="12" fillId="0" borderId="0" xfId="0" applyFont="1" applyAlignment="1">
      <alignment horizontal="left" vertical="center" indent="9"/>
    </xf>
    <xf numFmtId="0" fontId="3" fillId="0" borderId="0" xfId="0" applyFont="1"/>
    <xf numFmtId="0" fontId="4" fillId="0" borderId="0" xfId="0" applyFont="1" applyAlignment="1">
      <alignment horizontal="justify" vertical="center" wrapText="1"/>
    </xf>
    <xf numFmtId="0" fontId="4" fillId="0" borderId="1" xfId="0" applyFont="1" applyBorder="1" applyAlignment="1">
      <alignment horizontal="justify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9" xfId="0" applyBorder="1" applyAlignment="1">
      <alignment vertical="top" wrapText="1"/>
    </xf>
    <xf numFmtId="0" fontId="4" fillId="0" borderId="12" xfId="0" applyFont="1" applyBorder="1" applyAlignment="1">
      <alignment vertical="center" wrapText="1"/>
    </xf>
    <xf numFmtId="0" fontId="4" fillId="0" borderId="14" xfId="0" applyFont="1" applyBorder="1" applyAlignment="1">
      <alignment horizontal="justify" vertical="center" wrapText="1"/>
    </xf>
    <xf numFmtId="0" fontId="4" fillId="0" borderId="0" xfId="0" applyFont="1" applyBorder="1" applyAlignment="1">
      <alignment horizontal="justify" vertical="center" wrapText="1"/>
    </xf>
    <xf numFmtId="0" fontId="15" fillId="0" borderId="0" xfId="0" applyFont="1" applyAlignment="1">
      <alignment horizontal="left" vertical="center" indent="3"/>
    </xf>
    <xf numFmtId="0" fontId="16" fillId="0" borderId="0" xfId="0" applyFont="1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1" fillId="0" borderId="0" xfId="0" applyFont="1" applyFill="1" applyBorder="1" applyAlignment="1">
      <alignment horizontal="justify" vertical="center" wrapText="1"/>
    </xf>
    <xf numFmtId="0" fontId="4" fillId="0" borderId="0" xfId="0" applyFont="1" applyAlignment="1">
      <alignment horizontal="justify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 wrapText="1"/>
    </xf>
    <xf numFmtId="0" fontId="4" fillId="0" borderId="9" xfId="0" applyFont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0" fontId="4" fillId="0" borderId="0" xfId="0" applyFont="1" applyBorder="1" applyAlignment="1">
      <alignment horizontal="justify" vertical="center" wrapText="1"/>
    </xf>
    <xf numFmtId="0" fontId="4" fillId="0" borderId="0" xfId="0" applyFont="1" applyAlignment="1">
      <alignment horizontal="left" vertical="center" wrapText="1" indent="6"/>
    </xf>
    <xf numFmtId="0" fontId="4" fillId="0" borderId="14" xfId="0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0" fontId="4" fillId="0" borderId="12" xfId="0" applyFont="1" applyBorder="1" applyAlignment="1">
      <alignment vertical="center" wrapText="1"/>
    </xf>
    <xf numFmtId="0" fontId="4" fillId="0" borderId="11" xfId="0" applyFont="1" applyBorder="1" applyAlignment="1">
      <alignment vertical="center" wrapText="1"/>
    </xf>
    <xf numFmtId="0" fontId="13" fillId="0" borderId="14" xfId="0" applyFont="1" applyBorder="1" applyAlignment="1">
      <alignment vertical="center" wrapText="1"/>
    </xf>
    <xf numFmtId="0" fontId="13" fillId="0" borderId="15" xfId="0" applyFont="1" applyBorder="1" applyAlignment="1">
      <alignment vertical="center" wrapText="1"/>
    </xf>
    <xf numFmtId="0" fontId="13" fillId="0" borderId="13" xfId="0" applyFont="1" applyBorder="1" applyAlignment="1">
      <alignment vertical="center" wrapText="1"/>
    </xf>
    <xf numFmtId="0" fontId="13" fillId="0" borderId="12" xfId="0" applyFont="1" applyBorder="1" applyAlignment="1">
      <alignment vertical="center" wrapText="1"/>
    </xf>
    <xf numFmtId="0" fontId="13" fillId="0" borderId="0" xfId="0" applyFont="1" applyBorder="1" applyAlignment="1">
      <alignment vertical="center" wrapText="1"/>
    </xf>
    <xf numFmtId="0" fontId="13" fillId="0" borderId="11" xfId="0" applyFont="1" applyBorder="1" applyAlignment="1">
      <alignment vertical="center" wrapText="1"/>
    </xf>
    <xf numFmtId="0" fontId="10" fillId="0" borderId="12" xfId="0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10" fillId="0" borderId="11" xfId="0" applyFont="1" applyBorder="1" applyAlignment="1">
      <alignment vertical="center" wrapText="1"/>
    </xf>
    <xf numFmtId="0" fontId="13" fillId="0" borderId="9" xfId="0" applyFont="1" applyBorder="1" applyAlignment="1">
      <alignment vertical="center" wrapText="1"/>
    </xf>
    <xf numFmtId="0" fontId="13" fillId="0" borderId="10" xfId="0" applyFont="1" applyBorder="1" applyAlignment="1">
      <alignment vertical="center" wrapText="1"/>
    </xf>
    <xf numFmtId="0" fontId="13" fillId="0" borderId="8" xfId="0" applyFont="1" applyBorder="1" applyAlignment="1">
      <alignment vertical="center" wrapText="1"/>
    </xf>
    <xf numFmtId="0" fontId="4" fillId="0" borderId="2" xfId="0" applyFont="1" applyBorder="1" applyAlignment="1">
      <alignment horizontal="justify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justify" vertical="center" wrapText="1"/>
    </xf>
    <xf numFmtId="0" fontId="4" fillId="0" borderId="11" xfId="0" applyFont="1" applyBorder="1" applyAlignment="1">
      <alignment horizontal="justify" vertical="center" wrapText="1"/>
    </xf>
    <xf numFmtId="0" fontId="14" fillId="0" borderId="9" xfId="0" applyFont="1" applyBorder="1" applyAlignment="1">
      <alignment horizontal="left" vertical="center" wrapText="1"/>
    </xf>
    <xf numFmtId="0" fontId="14" fillId="0" borderId="10" xfId="0" applyFont="1" applyBorder="1" applyAlignment="1">
      <alignment horizontal="left" vertical="center" wrapText="1"/>
    </xf>
    <xf numFmtId="0" fontId="14" fillId="0" borderId="8" xfId="0" applyFont="1" applyBorder="1" applyAlignment="1">
      <alignment horizontal="left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justify" vertical="center" wrapText="1"/>
    </xf>
    <xf numFmtId="0" fontId="4" fillId="0" borderId="14" xfId="0" applyFont="1" applyBorder="1" applyAlignment="1">
      <alignment horizontal="justify" vertical="center" wrapText="1"/>
    </xf>
    <xf numFmtId="0" fontId="4" fillId="0" borderId="15" xfId="0" applyFont="1" applyBorder="1" applyAlignment="1">
      <alignment horizontal="justify" vertical="center" wrapText="1"/>
    </xf>
    <xf numFmtId="0" fontId="4" fillId="0" borderId="13" xfId="0" applyFont="1" applyBorder="1" applyAlignment="1">
      <alignment horizontal="justify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2" borderId="4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justify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0" fillId="0" borderId="0" xfId="0" applyAlignment="1">
      <alignment horizontal="righ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7"/>
  <sheetViews>
    <sheetView view="pageLayout" topLeftCell="A37" zoomScaleNormal="100" workbookViewId="0">
      <selection activeCell="B10" sqref="B10:H10"/>
    </sheetView>
  </sheetViews>
  <sheetFormatPr defaultRowHeight="15" x14ac:dyDescent="0.25"/>
  <cols>
    <col min="1" max="1" width="2.85546875" customWidth="1"/>
    <col min="2" max="2" width="33.7109375" customWidth="1"/>
    <col min="6" max="6" width="2.5703125" customWidth="1"/>
    <col min="8" max="8" width="14" customWidth="1"/>
    <col min="9" max="9" width="7.85546875" customWidth="1"/>
  </cols>
  <sheetData>
    <row r="1" spans="1:9" ht="15.75" x14ac:dyDescent="0.25">
      <c r="A1" s="56"/>
      <c r="B1" s="56"/>
      <c r="C1" s="56"/>
      <c r="D1" s="56"/>
      <c r="E1" s="56"/>
      <c r="F1" s="56"/>
      <c r="G1" s="56"/>
      <c r="H1" s="56"/>
      <c r="I1" s="56"/>
    </row>
    <row r="2" spans="1:9" ht="6.75" customHeight="1" x14ac:dyDescent="0.25">
      <c r="A2" s="56"/>
      <c r="B2" s="56"/>
      <c r="C2" s="56"/>
      <c r="D2" s="56"/>
      <c r="E2" s="56"/>
      <c r="F2" s="56"/>
      <c r="G2" s="56"/>
      <c r="H2" s="56"/>
      <c r="I2" s="56"/>
    </row>
    <row r="3" spans="1:9" ht="16.5" thickBot="1" x14ac:dyDescent="0.3">
      <c r="A3" s="87" t="s">
        <v>112</v>
      </c>
      <c r="B3" s="87"/>
      <c r="C3" s="87"/>
      <c r="D3" s="87"/>
      <c r="E3" s="87"/>
      <c r="F3" s="87"/>
      <c r="G3" s="87"/>
      <c r="H3" s="87"/>
      <c r="I3" s="87"/>
    </row>
    <row r="4" spans="1:9" ht="16.5" thickTop="1" x14ac:dyDescent="0.25">
      <c r="A4" s="88"/>
      <c r="B4" s="88"/>
      <c r="C4" s="88"/>
      <c r="D4" s="88"/>
      <c r="E4" s="88"/>
      <c r="F4" s="88"/>
      <c r="G4" s="88"/>
      <c r="H4" s="88"/>
      <c r="I4" s="88"/>
    </row>
    <row r="5" spans="1:9" ht="15.75" x14ac:dyDescent="0.25">
      <c r="A5" s="62"/>
      <c r="B5" s="89"/>
      <c r="C5" s="90"/>
      <c r="D5" s="90"/>
      <c r="E5" s="90"/>
      <c r="F5" s="90"/>
      <c r="G5" s="90"/>
      <c r="H5" s="91"/>
      <c r="I5" s="62"/>
    </row>
    <row r="6" spans="1:9" ht="15.75" customHeight="1" x14ac:dyDescent="0.25">
      <c r="A6" s="62"/>
      <c r="B6" s="92" t="s">
        <v>111</v>
      </c>
      <c r="C6" s="93"/>
      <c r="D6" s="93"/>
      <c r="E6" s="93"/>
      <c r="F6" s="93"/>
      <c r="G6" s="93"/>
      <c r="H6" s="94"/>
      <c r="I6" s="62"/>
    </row>
    <row r="7" spans="1:9" ht="15.75" x14ac:dyDescent="0.25">
      <c r="A7" s="62"/>
      <c r="B7" s="92" t="s">
        <v>110</v>
      </c>
      <c r="C7" s="93"/>
      <c r="D7" s="93"/>
      <c r="E7" s="93"/>
      <c r="F7" s="93"/>
      <c r="G7" s="93"/>
      <c r="H7" s="94"/>
      <c r="I7" s="62"/>
    </row>
    <row r="8" spans="1:9" ht="32.25" customHeight="1" x14ac:dyDescent="0.25">
      <c r="A8" s="62"/>
      <c r="B8" s="92" t="s">
        <v>109</v>
      </c>
      <c r="C8" s="93"/>
      <c r="D8" s="93"/>
      <c r="E8" s="93"/>
      <c r="F8" s="93"/>
      <c r="G8" s="93"/>
      <c r="H8" s="94"/>
      <c r="I8" s="62"/>
    </row>
    <row r="9" spans="1:9" ht="15.75" x14ac:dyDescent="0.25">
      <c r="A9" s="62"/>
      <c r="B9" s="82"/>
      <c r="C9" s="62"/>
      <c r="D9" s="62"/>
      <c r="E9" s="62"/>
      <c r="F9" s="62"/>
      <c r="G9" s="62"/>
      <c r="H9" s="83"/>
      <c r="I9" s="62"/>
    </row>
    <row r="10" spans="1:9" ht="15.75" customHeight="1" x14ac:dyDescent="0.25">
      <c r="A10" s="62"/>
      <c r="B10" s="82" t="s">
        <v>118</v>
      </c>
      <c r="C10" s="62"/>
      <c r="D10" s="62"/>
      <c r="E10" s="62"/>
      <c r="F10" s="62"/>
      <c r="G10" s="62"/>
      <c r="H10" s="83"/>
      <c r="I10" s="62"/>
    </row>
    <row r="11" spans="1:9" ht="18.75" x14ac:dyDescent="0.25">
      <c r="A11" s="62"/>
      <c r="B11" s="84" t="s">
        <v>108</v>
      </c>
      <c r="C11" s="85"/>
      <c r="D11" s="85"/>
      <c r="E11" s="85"/>
      <c r="F11" s="85"/>
      <c r="G11" s="85"/>
      <c r="H11" s="86"/>
      <c r="I11" s="62"/>
    </row>
    <row r="12" spans="1:9" ht="15.75" x14ac:dyDescent="0.25">
      <c r="A12" s="56"/>
      <c r="B12" s="56"/>
      <c r="C12" s="56"/>
      <c r="D12" s="56"/>
      <c r="E12" s="56"/>
      <c r="F12" s="56"/>
      <c r="G12" s="56"/>
      <c r="H12" s="56"/>
      <c r="I12" s="56"/>
    </row>
    <row r="13" spans="1:9" ht="15.75" x14ac:dyDescent="0.25">
      <c r="A13" s="56"/>
      <c r="B13" s="56"/>
      <c r="C13" s="56"/>
      <c r="D13" s="56"/>
      <c r="E13" s="56"/>
      <c r="F13" s="56"/>
      <c r="G13" s="56"/>
      <c r="H13" s="56"/>
      <c r="I13" s="56"/>
    </row>
    <row r="14" spans="1:9" ht="31.5" x14ac:dyDescent="0.25">
      <c r="A14" s="44"/>
      <c r="B14" s="59" t="s">
        <v>107</v>
      </c>
      <c r="C14" s="59" t="s">
        <v>106</v>
      </c>
      <c r="D14" s="59"/>
      <c r="E14" s="59"/>
      <c r="F14" s="50"/>
      <c r="G14" s="45" t="s">
        <v>105</v>
      </c>
      <c r="H14" s="45" t="s">
        <v>104</v>
      </c>
      <c r="I14" s="44"/>
    </row>
    <row r="15" spans="1:9" ht="15.75" x14ac:dyDescent="0.25">
      <c r="A15" s="44"/>
      <c r="B15" s="80"/>
      <c r="C15" s="80"/>
      <c r="D15" s="80"/>
      <c r="E15" s="80"/>
      <c r="F15" s="50"/>
      <c r="G15" s="81" t="s">
        <v>103</v>
      </c>
      <c r="H15" s="81"/>
      <c r="I15" s="44"/>
    </row>
    <row r="16" spans="1:9" ht="78.75" x14ac:dyDescent="0.25">
      <c r="A16" s="62"/>
      <c r="B16" s="49" t="s">
        <v>102</v>
      </c>
      <c r="C16" s="68" t="s">
        <v>101</v>
      </c>
      <c r="D16" s="69"/>
      <c r="E16" s="70"/>
      <c r="F16" s="62"/>
      <c r="G16" s="64" t="s">
        <v>117</v>
      </c>
      <c r="H16" s="65"/>
      <c r="I16" s="62"/>
    </row>
    <row r="17" spans="1:9" ht="57.75" customHeight="1" x14ac:dyDescent="0.25">
      <c r="A17" s="62"/>
      <c r="B17" s="48"/>
      <c r="C17" s="71" t="s">
        <v>100</v>
      </c>
      <c r="D17" s="72"/>
      <c r="E17" s="73"/>
      <c r="F17" s="62"/>
      <c r="G17" s="66" t="s">
        <v>99</v>
      </c>
      <c r="H17" s="67"/>
      <c r="I17" s="62"/>
    </row>
    <row r="18" spans="1:9" ht="10.5" customHeight="1" x14ac:dyDescent="0.25">
      <c r="A18" s="62"/>
      <c r="B18" s="48"/>
      <c r="C18" s="74"/>
      <c r="D18" s="75"/>
      <c r="E18" s="76"/>
      <c r="F18" s="62"/>
      <c r="G18" s="66"/>
      <c r="H18" s="67"/>
      <c r="I18" s="62"/>
    </row>
    <row r="19" spans="1:9" ht="63" x14ac:dyDescent="0.25">
      <c r="A19" s="62"/>
      <c r="B19" s="48" t="s">
        <v>98</v>
      </c>
      <c r="C19" s="71" t="s">
        <v>97</v>
      </c>
      <c r="D19" s="72"/>
      <c r="E19" s="73"/>
      <c r="F19" s="62"/>
      <c r="G19" s="66"/>
      <c r="H19" s="67"/>
      <c r="I19" s="62"/>
    </row>
    <row r="20" spans="1:9" ht="57" customHeight="1" x14ac:dyDescent="0.25">
      <c r="A20" s="62"/>
      <c r="B20" s="47"/>
      <c r="C20" s="77" t="s">
        <v>96</v>
      </c>
      <c r="D20" s="78"/>
      <c r="E20" s="79"/>
      <c r="F20" s="62"/>
      <c r="G20" s="60" t="s">
        <v>95</v>
      </c>
      <c r="H20" s="61"/>
      <c r="I20" s="62"/>
    </row>
    <row r="21" spans="1:9" ht="15.75" x14ac:dyDescent="0.25">
      <c r="A21" s="63"/>
      <c r="B21" s="63"/>
      <c r="C21" s="63"/>
      <c r="D21" s="63"/>
      <c r="E21" s="63"/>
      <c r="F21" s="63"/>
      <c r="G21" s="63"/>
      <c r="H21" s="63"/>
      <c r="I21" s="63"/>
    </row>
    <row r="22" spans="1:9" ht="15.75" x14ac:dyDescent="0.25">
      <c r="A22" s="56"/>
      <c r="B22" s="56"/>
      <c r="C22" s="56"/>
      <c r="D22" s="56"/>
      <c r="E22" s="56"/>
      <c r="F22" s="56"/>
      <c r="G22" s="56"/>
      <c r="H22" s="56"/>
      <c r="I22" s="56"/>
    </row>
    <row r="23" spans="1:9" ht="15.75" x14ac:dyDescent="0.25">
      <c r="A23" s="56"/>
      <c r="B23" s="56"/>
      <c r="C23" s="56"/>
      <c r="D23" s="56"/>
      <c r="E23" s="56"/>
      <c r="F23" s="56"/>
      <c r="G23" s="56"/>
      <c r="H23" s="56"/>
      <c r="I23" s="56"/>
    </row>
    <row r="24" spans="1:9" ht="15.75" x14ac:dyDescent="0.25">
      <c r="A24" s="44"/>
      <c r="B24" s="57"/>
      <c r="C24" s="57"/>
      <c r="D24" s="46" t="s">
        <v>94</v>
      </c>
      <c r="E24" s="58" t="s">
        <v>93</v>
      </c>
      <c r="F24" s="58"/>
      <c r="G24" s="58"/>
      <c r="H24" s="58"/>
      <c r="I24" s="44"/>
    </row>
    <row r="25" spans="1:9" ht="36" customHeight="1" x14ac:dyDescent="0.25">
      <c r="A25" s="44"/>
      <c r="B25" s="57" t="s">
        <v>92</v>
      </c>
      <c r="C25" s="57"/>
      <c r="D25" s="45">
        <v>27</v>
      </c>
      <c r="E25" s="59" t="s">
        <v>113</v>
      </c>
      <c r="F25" s="59"/>
      <c r="G25" s="59"/>
      <c r="H25" s="59"/>
      <c r="I25" s="44"/>
    </row>
    <row r="26" spans="1:9" ht="31.5" customHeight="1" x14ac:dyDescent="0.25">
      <c r="A26" s="44"/>
      <c r="B26" s="57" t="s">
        <v>91</v>
      </c>
      <c r="C26" s="57"/>
      <c r="D26" s="45">
        <v>2700</v>
      </c>
      <c r="E26" s="59" t="s">
        <v>114</v>
      </c>
      <c r="F26" s="59"/>
      <c r="G26" s="59"/>
      <c r="H26" s="59"/>
      <c r="I26" s="44"/>
    </row>
    <row r="27" spans="1:9" ht="15.75" x14ac:dyDescent="0.25">
      <c r="A27" s="56"/>
      <c r="B27" s="56"/>
      <c r="C27" s="56"/>
      <c r="D27" s="56"/>
      <c r="E27" s="56"/>
      <c r="F27" s="56"/>
      <c r="G27" s="56"/>
      <c r="H27" s="56"/>
      <c r="I27" s="56"/>
    </row>
  </sheetData>
  <mergeCells count="41">
    <mergeCell ref="B10:H10"/>
    <mergeCell ref="B11:H11"/>
    <mergeCell ref="I5:I11"/>
    <mergeCell ref="A1:I1"/>
    <mergeCell ref="A2:I2"/>
    <mergeCell ref="A3:I3"/>
    <mergeCell ref="A4:I4"/>
    <mergeCell ref="A5:A11"/>
    <mergeCell ref="B5:H5"/>
    <mergeCell ref="B6:H6"/>
    <mergeCell ref="B7:H7"/>
    <mergeCell ref="B8:H8"/>
    <mergeCell ref="B9:H9"/>
    <mergeCell ref="A12:I12"/>
    <mergeCell ref="A13:I13"/>
    <mergeCell ref="B14:B15"/>
    <mergeCell ref="C14:E15"/>
    <mergeCell ref="G15:H15"/>
    <mergeCell ref="G20:H20"/>
    <mergeCell ref="I16:I20"/>
    <mergeCell ref="A21:I21"/>
    <mergeCell ref="A22:I22"/>
    <mergeCell ref="F16:F20"/>
    <mergeCell ref="G16:H16"/>
    <mergeCell ref="G17:H17"/>
    <mergeCell ref="G18:H18"/>
    <mergeCell ref="G19:H19"/>
    <mergeCell ref="A16:A20"/>
    <mergeCell ref="C16:E16"/>
    <mergeCell ref="C17:E17"/>
    <mergeCell ref="C18:E18"/>
    <mergeCell ref="C19:E19"/>
    <mergeCell ref="C20:E20"/>
    <mergeCell ref="A27:I27"/>
    <mergeCell ref="A23:I23"/>
    <mergeCell ref="B24:C24"/>
    <mergeCell ref="E24:H24"/>
    <mergeCell ref="B25:C25"/>
    <mergeCell ref="E25:H25"/>
    <mergeCell ref="B26:C26"/>
    <mergeCell ref="E26:H26"/>
  </mergeCells>
  <pageMargins left="0.52083333333333337" right="7.2916666666666671E-2" top="0.75" bottom="0.75" header="0.3" footer="0.3"/>
  <pageSetup paperSize="9" scale="9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50"/>
  <sheetViews>
    <sheetView view="pageLayout" zoomScaleNormal="100" workbookViewId="0">
      <selection activeCell="D49" sqref="D49"/>
    </sheetView>
  </sheetViews>
  <sheetFormatPr defaultRowHeight="15" x14ac:dyDescent="0.25"/>
  <cols>
    <col min="1" max="1" width="110.140625" customWidth="1"/>
    <col min="2" max="2" width="5.28515625" customWidth="1"/>
    <col min="3" max="3" width="8.7109375" customWidth="1"/>
    <col min="4" max="4" width="8" customWidth="1"/>
    <col min="5" max="5" width="8.42578125" customWidth="1"/>
  </cols>
  <sheetData>
    <row r="1" spans="1:5" x14ac:dyDescent="0.25">
      <c r="A1" s="96" t="s">
        <v>18</v>
      </c>
      <c r="B1" s="97"/>
      <c r="C1" s="97"/>
      <c r="D1" s="97"/>
      <c r="E1" s="97"/>
    </row>
    <row r="2" spans="1:5" x14ac:dyDescent="0.25">
      <c r="A2" s="96" t="s">
        <v>116</v>
      </c>
      <c r="B2" s="97"/>
      <c r="C2" s="97"/>
      <c r="D2" s="97"/>
      <c r="E2" s="97"/>
    </row>
    <row r="3" spans="1:5" ht="8.25" customHeight="1" x14ac:dyDescent="0.25">
      <c r="E3" s="1" t="s">
        <v>19</v>
      </c>
    </row>
    <row r="4" spans="1:5" ht="12" customHeight="1" x14ac:dyDescent="0.25">
      <c r="A4" s="101" t="s">
        <v>0</v>
      </c>
      <c r="B4" s="102" t="s">
        <v>1</v>
      </c>
      <c r="C4" s="103" t="s">
        <v>2</v>
      </c>
      <c r="D4" s="104" t="s">
        <v>3</v>
      </c>
      <c r="E4" s="104"/>
    </row>
    <row r="5" spans="1:5" ht="11.25" customHeight="1" x14ac:dyDescent="0.25">
      <c r="A5" s="101"/>
      <c r="B5" s="102"/>
      <c r="C5" s="103"/>
      <c r="D5" s="104" t="s">
        <v>29</v>
      </c>
      <c r="E5" s="104" t="s">
        <v>30</v>
      </c>
    </row>
    <row r="6" spans="1:5" ht="12" customHeight="1" x14ac:dyDescent="0.25">
      <c r="A6" s="101"/>
      <c r="B6" s="102"/>
      <c r="C6" s="103"/>
      <c r="D6" s="104"/>
      <c r="E6" s="104"/>
    </row>
    <row r="7" spans="1:5" x14ac:dyDescent="0.25">
      <c r="A7" s="19" t="s">
        <v>4</v>
      </c>
      <c r="B7" s="19" t="s">
        <v>5</v>
      </c>
      <c r="C7" s="19">
        <v>1</v>
      </c>
      <c r="D7" s="19">
        <v>2</v>
      </c>
      <c r="E7" s="19">
        <v>3</v>
      </c>
    </row>
    <row r="8" spans="1:5" x14ac:dyDescent="0.25">
      <c r="A8" s="98" t="s">
        <v>38</v>
      </c>
      <c r="B8" s="99"/>
      <c r="C8" s="99"/>
      <c r="D8" s="99"/>
      <c r="E8" s="100"/>
    </row>
    <row r="9" spans="1:5" x14ac:dyDescent="0.25">
      <c r="A9" s="14" t="s">
        <v>6</v>
      </c>
      <c r="B9" s="19">
        <v>2010</v>
      </c>
      <c r="C9" s="22">
        <f>D9+E9</f>
        <v>1277</v>
      </c>
      <c r="D9" s="26">
        <v>971</v>
      </c>
      <c r="E9" s="26">
        <v>306</v>
      </c>
    </row>
    <row r="10" spans="1:5" x14ac:dyDescent="0.25">
      <c r="A10" s="17" t="s">
        <v>7</v>
      </c>
      <c r="B10" s="19"/>
      <c r="C10" s="22"/>
      <c r="D10" s="26"/>
      <c r="E10" s="26"/>
    </row>
    <row r="11" spans="1:5" x14ac:dyDescent="0.25">
      <c r="A11" s="14" t="s">
        <v>8</v>
      </c>
      <c r="B11" s="19">
        <v>2011</v>
      </c>
      <c r="C11" s="22">
        <f t="shared" ref="C11:C40" si="0">D11+E11</f>
        <v>1265</v>
      </c>
      <c r="D11" s="26">
        <v>970</v>
      </c>
      <c r="E11" s="26">
        <v>295</v>
      </c>
    </row>
    <row r="12" spans="1:5" x14ac:dyDescent="0.25">
      <c r="A12" s="14" t="s">
        <v>9</v>
      </c>
      <c r="B12" s="19">
        <v>2012</v>
      </c>
      <c r="C12" s="22">
        <f t="shared" si="0"/>
        <v>12</v>
      </c>
      <c r="D12" s="26">
        <v>1</v>
      </c>
      <c r="E12" s="26">
        <v>11</v>
      </c>
    </row>
    <row r="13" spans="1:5" x14ac:dyDescent="0.25">
      <c r="A13" s="14" t="s">
        <v>10</v>
      </c>
      <c r="B13" s="19">
        <v>2013</v>
      </c>
      <c r="C13" s="22">
        <f t="shared" si="0"/>
        <v>1277</v>
      </c>
      <c r="D13" s="26">
        <v>973</v>
      </c>
      <c r="E13" s="26">
        <v>304</v>
      </c>
    </row>
    <row r="14" spans="1:5" x14ac:dyDescent="0.25">
      <c r="A14" s="14" t="s">
        <v>11</v>
      </c>
      <c r="B14" s="19"/>
      <c r="C14" s="22"/>
      <c r="D14" s="27"/>
      <c r="E14" s="27"/>
    </row>
    <row r="15" spans="1:5" x14ac:dyDescent="0.25">
      <c r="A15" s="16" t="s">
        <v>69</v>
      </c>
      <c r="B15" s="19">
        <v>2014</v>
      </c>
      <c r="C15" s="22">
        <f t="shared" si="0"/>
        <v>671</v>
      </c>
      <c r="D15" s="26">
        <v>530</v>
      </c>
      <c r="E15" s="26">
        <v>141</v>
      </c>
    </row>
    <row r="16" spans="1:5" x14ac:dyDescent="0.25">
      <c r="A16" s="15" t="s">
        <v>12</v>
      </c>
      <c r="B16" s="19">
        <v>2015</v>
      </c>
      <c r="C16" s="22">
        <f t="shared" si="0"/>
        <v>50</v>
      </c>
      <c r="D16" s="26">
        <v>27</v>
      </c>
      <c r="E16" s="26">
        <v>23</v>
      </c>
    </row>
    <row r="17" spans="1:5" s="10" customFormat="1" ht="42" customHeight="1" x14ac:dyDescent="0.25">
      <c r="A17" s="12" t="s">
        <v>70</v>
      </c>
      <c r="B17" s="9">
        <v>2016</v>
      </c>
      <c r="C17" s="22">
        <f t="shared" si="0"/>
        <v>1</v>
      </c>
      <c r="D17" s="26">
        <v>1</v>
      </c>
      <c r="E17" s="26">
        <v>0</v>
      </c>
    </row>
    <row r="18" spans="1:5" s="10" customFormat="1" ht="38.25" x14ac:dyDescent="0.25">
      <c r="A18" s="12" t="s">
        <v>71</v>
      </c>
      <c r="B18" s="9">
        <v>2017</v>
      </c>
      <c r="C18" s="22">
        <f t="shared" si="0"/>
        <v>593</v>
      </c>
      <c r="D18" s="26">
        <v>440</v>
      </c>
      <c r="E18" s="26">
        <v>153</v>
      </c>
    </row>
    <row r="19" spans="1:5" ht="38.25" x14ac:dyDescent="0.25">
      <c r="A19" s="13" t="s">
        <v>72</v>
      </c>
      <c r="B19" s="19">
        <v>2018</v>
      </c>
      <c r="C19" s="22">
        <f t="shared" si="0"/>
        <v>0</v>
      </c>
      <c r="D19" s="26">
        <v>0</v>
      </c>
      <c r="E19" s="26">
        <v>0</v>
      </c>
    </row>
    <row r="20" spans="1:5" ht="38.25" x14ac:dyDescent="0.25">
      <c r="A20" s="13" t="s">
        <v>73</v>
      </c>
      <c r="B20" s="19">
        <v>2019</v>
      </c>
      <c r="C20" s="22">
        <f t="shared" si="0"/>
        <v>4</v>
      </c>
      <c r="D20" s="26">
        <v>2</v>
      </c>
      <c r="E20" s="26">
        <v>2</v>
      </c>
    </row>
    <row r="21" spans="1:5" ht="38.25" x14ac:dyDescent="0.25">
      <c r="A21" s="13" t="s">
        <v>59</v>
      </c>
      <c r="B21" s="21">
        <v>2020</v>
      </c>
      <c r="C21" s="22">
        <f t="shared" ref="C21:C29" si="1">E21</f>
        <v>0</v>
      </c>
      <c r="D21" s="26" t="s">
        <v>17</v>
      </c>
      <c r="E21" s="26">
        <v>0</v>
      </c>
    </row>
    <row r="22" spans="1:5" ht="25.5" x14ac:dyDescent="0.25">
      <c r="A22" s="13" t="s">
        <v>60</v>
      </c>
      <c r="B22" s="21">
        <v>2021</v>
      </c>
      <c r="C22" s="22">
        <f t="shared" si="1"/>
        <v>0</v>
      </c>
      <c r="D22" s="26" t="s">
        <v>17</v>
      </c>
      <c r="E22" s="26">
        <v>0</v>
      </c>
    </row>
    <row r="23" spans="1:5" x14ac:dyDescent="0.25">
      <c r="A23" s="13" t="s">
        <v>61</v>
      </c>
      <c r="B23" s="21">
        <v>2022</v>
      </c>
      <c r="C23" s="22">
        <f t="shared" si="1"/>
        <v>0</v>
      </c>
      <c r="D23" s="26" t="s">
        <v>17</v>
      </c>
      <c r="E23" s="26">
        <v>0</v>
      </c>
    </row>
    <row r="24" spans="1:5" ht="38.25" x14ac:dyDescent="0.25">
      <c r="A24" s="13" t="s">
        <v>62</v>
      </c>
      <c r="B24" s="21">
        <v>2023</v>
      </c>
      <c r="C24" s="22">
        <f t="shared" si="1"/>
        <v>0</v>
      </c>
      <c r="D24" s="26" t="s">
        <v>17</v>
      </c>
      <c r="E24" s="26">
        <v>0</v>
      </c>
    </row>
    <row r="25" spans="1:5" ht="38.25" x14ac:dyDescent="0.25">
      <c r="A25" s="13" t="s">
        <v>63</v>
      </c>
      <c r="B25" s="21">
        <v>2024</v>
      </c>
      <c r="C25" s="22">
        <f t="shared" si="1"/>
        <v>0</v>
      </c>
      <c r="D25" s="26" t="s">
        <v>17</v>
      </c>
      <c r="E25" s="26">
        <v>0</v>
      </c>
    </row>
    <row r="26" spans="1:5" x14ac:dyDescent="0.25">
      <c r="A26" s="13" t="s">
        <v>64</v>
      </c>
      <c r="B26" s="21">
        <v>2025</v>
      </c>
      <c r="C26" s="22">
        <f t="shared" si="1"/>
        <v>0</v>
      </c>
      <c r="D26" s="26" t="s">
        <v>17</v>
      </c>
      <c r="E26" s="26">
        <v>0</v>
      </c>
    </row>
    <row r="27" spans="1:5" ht="25.5" x14ac:dyDescent="0.25">
      <c r="A27" s="13" t="s">
        <v>65</v>
      </c>
      <c r="B27" s="21">
        <v>2026</v>
      </c>
      <c r="C27" s="22">
        <f t="shared" si="1"/>
        <v>0</v>
      </c>
      <c r="D27" s="26" t="s">
        <v>17</v>
      </c>
      <c r="E27" s="26">
        <v>0</v>
      </c>
    </row>
    <row r="28" spans="1:5" ht="38.25" x14ac:dyDescent="0.25">
      <c r="A28" s="13" t="s">
        <v>66</v>
      </c>
      <c r="B28" s="21">
        <v>2027</v>
      </c>
      <c r="C28" s="22">
        <f t="shared" si="1"/>
        <v>0</v>
      </c>
      <c r="D28" s="26" t="s">
        <v>17</v>
      </c>
      <c r="E28" s="26">
        <v>0</v>
      </c>
    </row>
    <row r="29" spans="1:5" ht="56.25" customHeight="1" x14ac:dyDescent="0.25">
      <c r="A29" s="13" t="s">
        <v>67</v>
      </c>
      <c r="B29" s="21">
        <v>2028</v>
      </c>
      <c r="C29" s="22">
        <f t="shared" si="1"/>
        <v>0</v>
      </c>
      <c r="D29" s="26" t="s">
        <v>17</v>
      </c>
      <c r="E29" s="26">
        <v>0</v>
      </c>
    </row>
    <row r="30" spans="1:5" x14ac:dyDescent="0.25">
      <c r="A30" s="14" t="s">
        <v>84</v>
      </c>
      <c r="B30" s="19">
        <v>2030</v>
      </c>
      <c r="C30" s="22">
        <f t="shared" si="0"/>
        <v>8</v>
      </c>
      <c r="D30" s="26">
        <v>0</v>
      </c>
      <c r="E30" s="26">
        <v>8</v>
      </c>
    </row>
    <row r="31" spans="1:5" x14ac:dyDescent="0.25">
      <c r="A31" s="15" t="s">
        <v>12</v>
      </c>
      <c r="B31" s="19">
        <v>2031</v>
      </c>
      <c r="C31" s="22">
        <f t="shared" si="0"/>
        <v>0</v>
      </c>
      <c r="D31" s="26">
        <v>0</v>
      </c>
      <c r="E31" s="26">
        <v>0</v>
      </c>
    </row>
    <row r="32" spans="1:5" x14ac:dyDescent="0.25">
      <c r="A32" s="13" t="s">
        <v>49</v>
      </c>
      <c r="B32" s="19"/>
      <c r="C32" s="22">
        <f t="shared" si="0"/>
        <v>0</v>
      </c>
      <c r="D32" s="26"/>
      <c r="E32" s="26"/>
    </row>
    <row r="33" spans="1:5" x14ac:dyDescent="0.25">
      <c r="A33" s="14" t="s">
        <v>50</v>
      </c>
      <c r="B33" s="19">
        <v>2032</v>
      </c>
      <c r="C33" s="22">
        <f t="shared" si="0"/>
        <v>1</v>
      </c>
      <c r="D33" s="26">
        <v>0</v>
      </c>
      <c r="E33" s="26">
        <v>1</v>
      </c>
    </row>
    <row r="34" spans="1:5" x14ac:dyDescent="0.25">
      <c r="A34" s="14" t="s">
        <v>51</v>
      </c>
      <c r="B34" s="19">
        <v>2033</v>
      </c>
      <c r="C34" s="22">
        <f t="shared" si="0"/>
        <v>7</v>
      </c>
      <c r="D34" s="26">
        <v>0</v>
      </c>
      <c r="E34" s="26">
        <v>7</v>
      </c>
    </row>
    <row r="35" spans="1:5" ht="15" customHeight="1" x14ac:dyDescent="0.25">
      <c r="A35" s="14" t="s">
        <v>52</v>
      </c>
      <c r="B35" s="19">
        <v>2034</v>
      </c>
      <c r="C35" s="22">
        <f t="shared" si="0"/>
        <v>0</v>
      </c>
      <c r="D35" s="26">
        <v>0</v>
      </c>
      <c r="E35" s="26">
        <v>0</v>
      </c>
    </row>
    <row r="36" spans="1:5" x14ac:dyDescent="0.25">
      <c r="A36" s="14" t="s">
        <v>53</v>
      </c>
      <c r="B36" s="19">
        <v>2035</v>
      </c>
      <c r="C36" s="22">
        <f t="shared" si="0"/>
        <v>0</v>
      </c>
      <c r="D36" s="26">
        <v>0</v>
      </c>
      <c r="E36" s="26">
        <v>0</v>
      </c>
    </row>
    <row r="37" spans="1:5" ht="25.5" x14ac:dyDescent="0.25">
      <c r="A37" s="14" t="s">
        <v>13</v>
      </c>
      <c r="B37" s="19">
        <v>2036</v>
      </c>
      <c r="C37" s="22">
        <f t="shared" si="0"/>
        <v>610</v>
      </c>
      <c r="D37" s="26">
        <v>388</v>
      </c>
      <c r="E37" s="26">
        <v>222</v>
      </c>
    </row>
    <row r="38" spans="1:5" x14ac:dyDescent="0.25">
      <c r="A38" s="14" t="s">
        <v>7</v>
      </c>
      <c r="B38" s="19"/>
      <c r="C38" s="22">
        <f t="shared" si="0"/>
        <v>0</v>
      </c>
      <c r="D38" s="26"/>
      <c r="E38" s="26"/>
    </row>
    <row r="39" spans="1:5" ht="25.5" x14ac:dyDescent="0.25">
      <c r="A39" s="14" t="s">
        <v>14</v>
      </c>
      <c r="B39" s="19">
        <v>2037</v>
      </c>
      <c r="C39" s="22">
        <f t="shared" si="0"/>
        <v>458</v>
      </c>
      <c r="D39" s="26">
        <v>304</v>
      </c>
      <c r="E39" s="26">
        <v>154</v>
      </c>
    </row>
    <row r="40" spans="1:5" ht="25.5" x14ac:dyDescent="0.25">
      <c r="A40" s="14" t="s">
        <v>15</v>
      </c>
      <c r="B40" s="19">
        <v>2038</v>
      </c>
      <c r="C40" s="22">
        <f t="shared" si="0"/>
        <v>46</v>
      </c>
      <c r="D40" s="26">
        <v>22</v>
      </c>
      <c r="E40" s="26">
        <v>24</v>
      </c>
    </row>
    <row r="41" spans="1:5" x14ac:dyDescent="0.25">
      <c r="A41" s="95" t="s">
        <v>39</v>
      </c>
      <c r="B41" s="95"/>
      <c r="C41" s="95"/>
      <c r="D41" s="95"/>
      <c r="E41" s="95"/>
    </row>
    <row r="42" spans="1:5" x14ac:dyDescent="0.25">
      <c r="A42" s="5" t="s">
        <v>54</v>
      </c>
      <c r="B42" s="19">
        <v>2040</v>
      </c>
      <c r="C42" s="22">
        <f>D42+E42</f>
        <v>282</v>
      </c>
      <c r="D42" s="26">
        <v>37</v>
      </c>
      <c r="E42" s="26">
        <v>245</v>
      </c>
    </row>
    <row r="43" spans="1:5" x14ac:dyDescent="0.25">
      <c r="A43" s="5" t="s">
        <v>55</v>
      </c>
      <c r="B43" s="19">
        <v>2050</v>
      </c>
      <c r="C43" s="22">
        <f>D43+E43</f>
        <v>226</v>
      </c>
      <c r="D43" s="26">
        <v>29</v>
      </c>
      <c r="E43" s="26">
        <v>197</v>
      </c>
    </row>
    <row r="44" spans="1:5" ht="30" x14ac:dyDescent="0.25">
      <c r="A44" s="5" t="s">
        <v>16</v>
      </c>
      <c r="B44" s="19">
        <v>2060</v>
      </c>
      <c r="C44" s="22">
        <f t="shared" ref="C44:C49" si="2">D44+E44</f>
        <v>8</v>
      </c>
      <c r="D44" s="26">
        <v>3</v>
      </c>
      <c r="E44" s="26">
        <v>5</v>
      </c>
    </row>
    <row r="45" spans="1:5" ht="30" x14ac:dyDescent="0.25">
      <c r="A45" s="5" t="s">
        <v>74</v>
      </c>
      <c r="B45" s="19">
        <v>2070</v>
      </c>
      <c r="C45" s="22">
        <f t="shared" si="2"/>
        <v>8</v>
      </c>
      <c r="D45" s="28">
        <v>3</v>
      </c>
      <c r="E45" s="28">
        <v>5</v>
      </c>
    </row>
    <row r="46" spans="1:5" x14ac:dyDescent="0.25">
      <c r="A46" s="5" t="s">
        <v>12</v>
      </c>
      <c r="B46" s="19">
        <v>2071</v>
      </c>
      <c r="C46" s="22">
        <f t="shared" si="2"/>
        <v>0</v>
      </c>
      <c r="D46" s="26">
        <v>0</v>
      </c>
      <c r="E46" s="26">
        <v>0</v>
      </c>
    </row>
    <row r="47" spans="1:5" x14ac:dyDescent="0.25">
      <c r="A47" s="5" t="s">
        <v>56</v>
      </c>
      <c r="B47" s="19"/>
      <c r="C47" s="22"/>
      <c r="D47" s="29"/>
      <c r="E47" s="29"/>
    </row>
    <row r="48" spans="1:5" ht="25.5" x14ac:dyDescent="0.25">
      <c r="A48" s="13" t="s">
        <v>57</v>
      </c>
      <c r="B48" s="19">
        <v>2072</v>
      </c>
      <c r="C48" s="22">
        <f t="shared" si="2"/>
        <v>5</v>
      </c>
      <c r="D48" s="26">
        <v>3</v>
      </c>
      <c r="E48" s="26">
        <v>2</v>
      </c>
    </row>
    <row r="49" spans="1:5" ht="25.5" x14ac:dyDescent="0.25">
      <c r="A49" s="13" t="s">
        <v>58</v>
      </c>
      <c r="B49" s="19">
        <v>2073</v>
      </c>
      <c r="C49" s="22">
        <f t="shared" si="2"/>
        <v>3</v>
      </c>
      <c r="D49" s="26">
        <v>0</v>
      </c>
      <c r="E49" s="26">
        <v>3</v>
      </c>
    </row>
    <row r="50" spans="1:5" x14ac:dyDescent="0.25">
      <c r="A50" s="23" t="s">
        <v>68</v>
      </c>
      <c r="B50" s="24">
        <v>2100</v>
      </c>
      <c r="C50" s="24">
        <f>C9+C11+C12+C13+C15+C16+C17+C18+C19+C20+C21+C22+C23+C24+C25+C26+C27+C28+C29+C30+C31+C32+C33+C34+C35+C36+C37+C39+C40+C42+C43+C44+C45+C46+C48+C49</f>
        <v>6812</v>
      </c>
      <c r="D50" s="24">
        <f>D9+D11+D12+D13+D15+D16+D17+D18+D19+D20+D30+D31+D33+D34+D35+D36+D37+D39+D40+D42+D43+D44+D45+D46+D48+D49</f>
        <v>4704</v>
      </c>
      <c r="E50" s="24">
        <f t="shared" ref="E50" si="3">E9+E11+E12+E13+E15+E16+E17+E18+E19+E20+E21+E22+E23+E24+E25+E26+E27+E28+E29+E30+E31+E32+E33+E34+E35+E36+E37+E39+E40+E42+E43+E44+E45+E46+E48+E49</f>
        <v>2108</v>
      </c>
    </row>
  </sheetData>
  <mergeCells count="10">
    <mergeCell ref="A41:E41"/>
    <mergeCell ref="A1:E1"/>
    <mergeCell ref="A2:E2"/>
    <mergeCell ref="A8:E8"/>
    <mergeCell ref="A4:A6"/>
    <mergeCell ref="B4:B6"/>
    <mergeCell ref="C4:C6"/>
    <mergeCell ref="D4:E4"/>
    <mergeCell ref="D5:D6"/>
    <mergeCell ref="E5:E6"/>
  </mergeCells>
  <pageMargins left="0.31496062992125984" right="0.15" top="0.15937499999999999" bottom="9.375E-2" header="0.31496062992125984" footer="0.31496062992125984"/>
  <pageSetup paperSize="9" scale="7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1"/>
  <sheetViews>
    <sheetView view="pageLayout" topLeftCell="A29" zoomScaleNormal="100" workbookViewId="0">
      <selection activeCell="E41" sqref="E41"/>
    </sheetView>
  </sheetViews>
  <sheetFormatPr defaultRowHeight="15" x14ac:dyDescent="0.25"/>
  <cols>
    <col min="1" max="1" width="26" customWidth="1"/>
    <col min="2" max="2" width="7.42578125" customWidth="1"/>
  </cols>
  <sheetData>
    <row r="1" spans="1:7" ht="48" customHeight="1" x14ac:dyDescent="0.25">
      <c r="A1" s="105" t="s">
        <v>115</v>
      </c>
      <c r="B1" s="106"/>
      <c r="C1" s="106"/>
      <c r="D1" s="106"/>
      <c r="E1" s="106"/>
      <c r="F1" s="106"/>
      <c r="G1" s="106"/>
    </row>
    <row r="2" spans="1:7" ht="15.75" x14ac:dyDescent="0.25">
      <c r="G2" s="2" t="s">
        <v>28</v>
      </c>
    </row>
    <row r="3" spans="1:7" ht="28.5" customHeight="1" x14ac:dyDescent="0.25">
      <c r="A3" s="101" t="s">
        <v>0</v>
      </c>
      <c r="B3" s="107" t="s">
        <v>1</v>
      </c>
      <c r="C3" s="107" t="s">
        <v>20</v>
      </c>
      <c r="D3" s="101" t="s">
        <v>21</v>
      </c>
      <c r="E3" s="101"/>
      <c r="F3" s="101"/>
      <c r="G3" s="107" t="s">
        <v>22</v>
      </c>
    </row>
    <row r="4" spans="1:7" ht="15" customHeight="1" x14ac:dyDescent="0.25">
      <c r="A4" s="101"/>
      <c r="B4" s="108"/>
      <c r="C4" s="108"/>
      <c r="D4" s="110" t="s">
        <v>23</v>
      </c>
      <c r="E4" s="101" t="s">
        <v>85</v>
      </c>
      <c r="F4" s="101"/>
      <c r="G4" s="108"/>
    </row>
    <row r="5" spans="1:7" ht="42.75" x14ac:dyDescent="0.25">
      <c r="A5" s="101"/>
      <c r="B5" s="109"/>
      <c r="C5" s="109"/>
      <c r="D5" s="110"/>
      <c r="E5" s="7" t="s">
        <v>24</v>
      </c>
      <c r="F5" s="7" t="s">
        <v>25</v>
      </c>
      <c r="G5" s="109"/>
    </row>
    <row r="6" spans="1:7" x14ac:dyDescent="0.25">
      <c r="A6" s="3" t="s">
        <v>4</v>
      </c>
      <c r="B6" s="4" t="s">
        <v>5</v>
      </c>
      <c r="C6" s="3">
        <v>1</v>
      </c>
      <c r="D6" s="3">
        <v>2</v>
      </c>
      <c r="E6" s="3">
        <v>3</v>
      </c>
      <c r="F6" s="3">
        <v>4</v>
      </c>
      <c r="G6" s="3">
        <v>5</v>
      </c>
    </row>
    <row r="7" spans="1:7" ht="31.5" customHeight="1" x14ac:dyDescent="0.25">
      <c r="A7" s="6" t="s">
        <v>26</v>
      </c>
      <c r="B7" s="3">
        <v>3010</v>
      </c>
      <c r="C7" s="22">
        <f>C8+C9+C10+C11+C12+C13+C14+C15+C16+C17+C18+C19+C20+C21+C22+C23</f>
        <v>11951</v>
      </c>
      <c r="D7" s="22">
        <f t="shared" ref="D7:G7" si="0">D8+D9+D10+D11+D12+D13+D14+D15+D16+D17+D18+D19+D20+D21+D22+D23</f>
        <v>8584</v>
      </c>
      <c r="E7" s="22">
        <f t="shared" si="0"/>
        <v>942</v>
      </c>
      <c r="F7" s="22">
        <f t="shared" si="0"/>
        <v>7642</v>
      </c>
      <c r="G7" s="22">
        <f t="shared" si="0"/>
        <v>3367</v>
      </c>
    </row>
    <row r="8" spans="1:7" s="10" customFormat="1" x14ac:dyDescent="0.25">
      <c r="A8" s="35" t="s">
        <v>31</v>
      </c>
      <c r="B8" s="36">
        <v>3011</v>
      </c>
      <c r="C8" s="22">
        <f t="shared" ref="C8:C40" si="1">D8+G8</f>
        <v>11475</v>
      </c>
      <c r="D8" s="26">
        <f t="shared" ref="D8:D40" si="2">E8+F8</f>
        <v>8168</v>
      </c>
      <c r="E8" s="30">
        <v>892</v>
      </c>
      <c r="F8" s="30">
        <v>7276</v>
      </c>
      <c r="G8" s="26">
        <v>3307</v>
      </c>
    </row>
    <row r="9" spans="1:7" s="10" customFormat="1" x14ac:dyDescent="0.25">
      <c r="A9" s="37" t="s">
        <v>32</v>
      </c>
      <c r="B9" s="36">
        <v>3012</v>
      </c>
      <c r="C9" s="22">
        <f t="shared" si="1"/>
        <v>0</v>
      </c>
      <c r="D9" s="26">
        <f t="shared" si="2"/>
        <v>0</v>
      </c>
      <c r="E9" s="31">
        <v>0</v>
      </c>
      <c r="F9" s="31">
        <v>0</v>
      </c>
      <c r="G9" s="31">
        <v>0</v>
      </c>
    </row>
    <row r="10" spans="1:7" s="10" customFormat="1" x14ac:dyDescent="0.25">
      <c r="A10" s="37" t="s">
        <v>33</v>
      </c>
      <c r="B10" s="36">
        <v>3013</v>
      </c>
      <c r="C10" s="22">
        <f t="shared" si="1"/>
        <v>189</v>
      </c>
      <c r="D10" s="26">
        <f t="shared" si="2"/>
        <v>129</v>
      </c>
      <c r="E10" s="31">
        <v>23</v>
      </c>
      <c r="F10" s="31">
        <v>106</v>
      </c>
      <c r="G10" s="31">
        <v>60</v>
      </c>
    </row>
    <row r="11" spans="1:7" s="10" customFormat="1" x14ac:dyDescent="0.25">
      <c r="A11" s="37" t="s">
        <v>34</v>
      </c>
      <c r="B11" s="36">
        <v>3014</v>
      </c>
      <c r="C11" s="22">
        <f t="shared" si="1"/>
        <v>23</v>
      </c>
      <c r="D11" s="26">
        <f t="shared" si="2"/>
        <v>23</v>
      </c>
      <c r="E11" s="31">
        <v>3</v>
      </c>
      <c r="F11" s="31">
        <v>20</v>
      </c>
      <c r="G11" s="31">
        <v>0</v>
      </c>
    </row>
    <row r="12" spans="1:7" s="10" customFormat="1" x14ac:dyDescent="0.25">
      <c r="A12" s="37" t="s">
        <v>35</v>
      </c>
      <c r="B12" s="36">
        <v>3015</v>
      </c>
      <c r="C12" s="22">
        <f t="shared" si="1"/>
        <v>0</v>
      </c>
      <c r="D12" s="26">
        <f t="shared" si="2"/>
        <v>0</v>
      </c>
      <c r="E12" s="31">
        <v>0</v>
      </c>
      <c r="F12" s="31">
        <v>0</v>
      </c>
      <c r="G12" s="31">
        <v>0</v>
      </c>
    </row>
    <row r="13" spans="1:7" s="10" customFormat="1" x14ac:dyDescent="0.25">
      <c r="A13" s="11" t="s">
        <v>75</v>
      </c>
      <c r="B13" s="9">
        <v>3016</v>
      </c>
      <c r="C13" s="22">
        <f t="shared" si="1"/>
        <v>0</v>
      </c>
      <c r="D13" s="26">
        <f t="shared" si="2"/>
        <v>0</v>
      </c>
      <c r="E13" s="31">
        <v>0</v>
      </c>
      <c r="F13" s="31">
        <v>0</v>
      </c>
      <c r="G13" s="31">
        <v>0</v>
      </c>
    </row>
    <row r="14" spans="1:7" s="10" customFormat="1" x14ac:dyDescent="0.25">
      <c r="A14" s="11" t="s">
        <v>76</v>
      </c>
      <c r="B14" s="9">
        <v>3017</v>
      </c>
      <c r="C14" s="22">
        <f t="shared" si="1"/>
        <v>0</v>
      </c>
      <c r="D14" s="26">
        <f t="shared" si="2"/>
        <v>0</v>
      </c>
      <c r="E14" s="31">
        <v>0</v>
      </c>
      <c r="F14" s="31">
        <v>0</v>
      </c>
      <c r="G14" s="31">
        <v>0</v>
      </c>
    </row>
    <row r="15" spans="1:7" s="10" customFormat="1" x14ac:dyDescent="0.25">
      <c r="A15" s="11" t="s">
        <v>77</v>
      </c>
      <c r="B15" s="9">
        <v>3018</v>
      </c>
      <c r="C15" s="22">
        <f t="shared" si="1"/>
        <v>0</v>
      </c>
      <c r="D15" s="26">
        <f t="shared" si="2"/>
        <v>0</v>
      </c>
      <c r="E15" s="31">
        <v>0</v>
      </c>
      <c r="F15" s="31">
        <v>0</v>
      </c>
      <c r="G15" s="31">
        <v>0</v>
      </c>
    </row>
    <row r="16" spans="1:7" s="10" customFormat="1" x14ac:dyDescent="0.25">
      <c r="A16" s="11" t="s">
        <v>78</v>
      </c>
      <c r="B16" s="9">
        <v>3019</v>
      </c>
      <c r="C16" s="22">
        <f t="shared" si="1"/>
        <v>0</v>
      </c>
      <c r="D16" s="26">
        <f t="shared" si="2"/>
        <v>0</v>
      </c>
      <c r="E16" s="31">
        <v>0</v>
      </c>
      <c r="F16" s="31">
        <v>0</v>
      </c>
      <c r="G16" s="31">
        <v>0</v>
      </c>
    </row>
    <row r="17" spans="1:7" s="10" customFormat="1" x14ac:dyDescent="0.25">
      <c r="A17" s="11" t="s">
        <v>79</v>
      </c>
      <c r="B17" s="9">
        <v>320</v>
      </c>
      <c r="C17" s="22">
        <f t="shared" si="1"/>
        <v>0</v>
      </c>
      <c r="D17" s="26">
        <f t="shared" si="2"/>
        <v>0</v>
      </c>
      <c r="E17" s="31">
        <v>0</v>
      </c>
      <c r="F17" s="31">
        <v>0</v>
      </c>
      <c r="G17" s="31">
        <v>0</v>
      </c>
    </row>
    <row r="18" spans="1:7" s="10" customFormat="1" x14ac:dyDescent="0.25">
      <c r="A18" s="11" t="s">
        <v>80</v>
      </c>
      <c r="B18" s="9">
        <v>3021</v>
      </c>
      <c r="C18" s="22">
        <f t="shared" si="1"/>
        <v>0</v>
      </c>
      <c r="D18" s="26">
        <f t="shared" si="2"/>
        <v>0</v>
      </c>
      <c r="E18" s="31">
        <v>0</v>
      </c>
      <c r="F18" s="31">
        <v>0</v>
      </c>
      <c r="G18" s="31">
        <v>0</v>
      </c>
    </row>
    <row r="19" spans="1:7" s="10" customFormat="1" x14ac:dyDescent="0.25">
      <c r="A19" s="11" t="s">
        <v>81</v>
      </c>
      <c r="B19" s="9">
        <v>3022</v>
      </c>
      <c r="C19" s="22">
        <f t="shared" si="1"/>
        <v>0</v>
      </c>
      <c r="D19" s="26">
        <f t="shared" si="2"/>
        <v>0</v>
      </c>
      <c r="E19" s="31">
        <v>0</v>
      </c>
      <c r="F19" s="31">
        <v>0</v>
      </c>
      <c r="G19" s="31">
        <v>0</v>
      </c>
    </row>
    <row r="20" spans="1:7" s="10" customFormat="1" x14ac:dyDescent="0.25">
      <c r="A20" s="11" t="s">
        <v>82</v>
      </c>
      <c r="B20" s="9">
        <v>3023</v>
      </c>
      <c r="C20" s="22">
        <f t="shared" si="1"/>
        <v>0</v>
      </c>
      <c r="D20" s="26">
        <f t="shared" si="2"/>
        <v>0</v>
      </c>
      <c r="E20" s="31">
        <v>0</v>
      </c>
      <c r="F20" s="31">
        <v>0</v>
      </c>
      <c r="G20" s="31">
        <v>0</v>
      </c>
    </row>
    <row r="21" spans="1:7" s="10" customFormat="1" x14ac:dyDescent="0.25">
      <c r="A21" s="11" t="s">
        <v>83</v>
      </c>
      <c r="B21" s="9">
        <v>3024</v>
      </c>
      <c r="C21" s="22">
        <f t="shared" si="1"/>
        <v>0</v>
      </c>
      <c r="D21" s="26">
        <f t="shared" si="2"/>
        <v>0</v>
      </c>
      <c r="E21" s="31">
        <v>0</v>
      </c>
      <c r="F21" s="31">
        <v>0</v>
      </c>
      <c r="G21" s="31">
        <v>0</v>
      </c>
    </row>
    <row r="22" spans="1:7" x14ac:dyDescent="0.25">
      <c r="A22" s="38" t="s">
        <v>36</v>
      </c>
      <c r="B22" s="29">
        <v>3025</v>
      </c>
      <c r="C22" s="22">
        <f t="shared" si="1"/>
        <v>220</v>
      </c>
      <c r="D22" s="26">
        <f t="shared" si="2"/>
        <v>220</v>
      </c>
      <c r="E22" s="26">
        <v>20</v>
      </c>
      <c r="F22" s="26">
        <v>200</v>
      </c>
      <c r="G22" s="26">
        <v>0</v>
      </c>
    </row>
    <row r="23" spans="1:7" x14ac:dyDescent="0.25">
      <c r="A23" s="38" t="s">
        <v>37</v>
      </c>
      <c r="B23" s="29">
        <v>3026</v>
      </c>
      <c r="C23" s="22">
        <f t="shared" si="1"/>
        <v>44</v>
      </c>
      <c r="D23" s="26">
        <f t="shared" si="2"/>
        <v>44</v>
      </c>
      <c r="E23" s="26">
        <v>4</v>
      </c>
      <c r="F23" s="26">
        <v>40</v>
      </c>
      <c r="G23" s="26">
        <v>0</v>
      </c>
    </row>
    <row r="24" spans="1:7" ht="28.5" customHeight="1" x14ac:dyDescent="0.25">
      <c r="A24" s="23" t="s">
        <v>27</v>
      </c>
      <c r="B24" s="29">
        <v>3030</v>
      </c>
      <c r="C24" s="22">
        <f>C25+C26+C27+C28+C29+C30+C31+C32+C33+C34+C35+C36+C37+C38+C39+C40</f>
        <v>3747</v>
      </c>
      <c r="D24" s="22">
        <f t="shared" ref="D24:G24" si="3">D25+D26+D27+D28+D29+D30+D31+D32+D33+D34+D35+D36+D37+D38+D39+D40</f>
        <v>2185</v>
      </c>
      <c r="E24" s="22">
        <f t="shared" si="3"/>
        <v>444</v>
      </c>
      <c r="F24" s="22">
        <f t="shared" si="3"/>
        <v>1741</v>
      </c>
      <c r="G24" s="22">
        <f t="shared" si="3"/>
        <v>1562</v>
      </c>
    </row>
    <row r="25" spans="1:7" x14ac:dyDescent="0.25">
      <c r="A25" s="38" t="s">
        <v>31</v>
      </c>
      <c r="B25" s="29">
        <v>3031</v>
      </c>
      <c r="C25" s="22">
        <f t="shared" si="1"/>
        <v>3473</v>
      </c>
      <c r="D25" s="26">
        <f t="shared" si="2"/>
        <v>1959</v>
      </c>
      <c r="E25" s="26">
        <v>406</v>
      </c>
      <c r="F25" s="26">
        <v>1553</v>
      </c>
      <c r="G25" s="26">
        <v>1514</v>
      </c>
    </row>
    <row r="26" spans="1:7" x14ac:dyDescent="0.25">
      <c r="A26" s="38" t="s">
        <v>32</v>
      </c>
      <c r="B26" s="29">
        <v>3032</v>
      </c>
      <c r="C26" s="22">
        <f t="shared" si="1"/>
        <v>0</v>
      </c>
      <c r="D26" s="26">
        <f t="shared" si="2"/>
        <v>0</v>
      </c>
      <c r="E26" s="26">
        <v>0</v>
      </c>
      <c r="F26" s="26">
        <v>0</v>
      </c>
      <c r="G26" s="26">
        <v>0</v>
      </c>
    </row>
    <row r="27" spans="1:7" x14ac:dyDescent="0.25">
      <c r="A27" s="38" t="s">
        <v>33</v>
      </c>
      <c r="B27" s="29">
        <v>3033</v>
      </c>
      <c r="C27" s="22">
        <f t="shared" si="1"/>
        <v>169</v>
      </c>
      <c r="D27" s="26">
        <f t="shared" si="2"/>
        <v>121</v>
      </c>
      <c r="E27" s="26">
        <v>23</v>
      </c>
      <c r="F27" s="26">
        <v>98</v>
      </c>
      <c r="G27" s="26">
        <v>48</v>
      </c>
    </row>
    <row r="28" spans="1:7" x14ac:dyDescent="0.25">
      <c r="A28" s="38" t="s">
        <v>34</v>
      </c>
      <c r="B28" s="29">
        <v>3034</v>
      </c>
      <c r="C28" s="22">
        <f t="shared" si="1"/>
        <v>13</v>
      </c>
      <c r="D28" s="26">
        <f t="shared" si="2"/>
        <v>13</v>
      </c>
      <c r="E28" s="26">
        <v>3</v>
      </c>
      <c r="F28" s="26">
        <v>10</v>
      </c>
      <c r="G28" s="26">
        <v>0</v>
      </c>
    </row>
    <row r="29" spans="1:7" x14ac:dyDescent="0.25">
      <c r="A29" s="38" t="s">
        <v>35</v>
      </c>
      <c r="B29" s="29">
        <v>3035</v>
      </c>
      <c r="C29" s="22">
        <f t="shared" si="1"/>
        <v>0</v>
      </c>
      <c r="D29" s="26">
        <f t="shared" si="2"/>
        <v>0</v>
      </c>
      <c r="E29" s="26">
        <v>0</v>
      </c>
      <c r="F29" s="26">
        <v>0</v>
      </c>
      <c r="G29" s="26">
        <v>0</v>
      </c>
    </row>
    <row r="30" spans="1:7" x14ac:dyDescent="0.25">
      <c r="A30" s="38" t="s">
        <v>75</v>
      </c>
      <c r="B30" s="29">
        <v>3036</v>
      </c>
      <c r="C30" s="22">
        <f t="shared" si="1"/>
        <v>0</v>
      </c>
      <c r="D30" s="26">
        <f t="shared" si="2"/>
        <v>0</v>
      </c>
      <c r="E30" s="26">
        <v>0</v>
      </c>
      <c r="F30" s="26">
        <v>0</v>
      </c>
      <c r="G30" s="26">
        <v>0</v>
      </c>
    </row>
    <row r="31" spans="1:7" x14ac:dyDescent="0.25">
      <c r="A31" s="38" t="s">
        <v>76</v>
      </c>
      <c r="B31" s="29">
        <v>3037</v>
      </c>
      <c r="C31" s="22">
        <f t="shared" si="1"/>
        <v>0</v>
      </c>
      <c r="D31" s="26">
        <f t="shared" si="2"/>
        <v>0</v>
      </c>
      <c r="E31" s="26">
        <v>0</v>
      </c>
      <c r="F31" s="26">
        <v>0</v>
      </c>
      <c r="G31" s="26">
        <v>0</v>
      </c>
    </row>
    <row r="32" spans="1:7" x14ac:dyDescent="0.25">
      <c r="A32" s="38" t="s">
        <v>77</v>
      </c>
      <c r="B32" s="29">
        <v>3038</v>
      </c>
      <c r="C32" s="22">
        <f t="shared" si="1"/>
        <v>0</v>
      </c>
      <c r="D32" s="26">
        <f t="shared" si="2"/>
        <v>0</v>
      </c>
      <c r="E32" s="26">
        <v>0</v>
      </c>
      <c r="F32" s="26">
        <v>0</v>
      </c>
      <c r="G32" s="26">
        <v>0</v>
      </c>
    </row>
    <row r="33" spans="1:8" x14ac:dyDescent="0.25">
      <c r="A33" s="38" t="s">
        <v>78</v>
      </c>
      <c r="B33" s="29">
        <v>3039</v>
      </c>
      <c r="C33" s="22">
        <f t="shared" si="1"/>
        <v>0</v>
      </c>
      <c r="D33" s="26">
        <f t="shared" si="2"/>
        <v>0</v>
      </c>
      <c r="E33" s="26">
        <v>0</v>
      </c>
      <c r="F33" s="26">
        <v>0</v>
      </c>
      <c r="G33" s="26">
        <v>0</v>
      </c>
    </row>
    <row r="34" spans="1:8" x14ac:dyDescent="0.25">
      <c r="A34" s="38" t="s">
        <v>79</v>
      </c>
      <c r="B34" s="29">
        <v>3040</v>
      </c>
      <c r="C34" s="22">
        <f t="shared" si="1"/>
        <v>0</v>
      </c>
      <c r="D34" s="26">
        <f t="shared" si="2"/>
        <v>0</v>
      </c>
      <c r="E34" s="26">
        <v>0</v>
      </c>
      <c r="F34" s="26">
        <v>0</v>
      </c>
      <c r="G34" s="26">
        <v>0</v>
      </c>
      <c r="H34" s="34"/>
    </row>
    <row r="35" spans="1:8" x14ac:dyDescent="0.25">
      <c r="A35" s="38" t="s">
        <v>80</v>
      </c>
      <c r="B35" s="29">
        <v>3041</v>
      </c>
      <c r="C35" s="22">
        <f t="shared" si="1"/>
        <v>0</v>
      </c>
      <c r="D35" s="26">
        <f t="shared" si="2"/>
        <v>0</v>
      </c>
      <c r="E35" s="26">
        <v>0</v>
      </c>
      <c r="F35" s="26">
        <v>0</v>
      </c>
      <c r="G35" s="26">
        <v>0</v>
      </c>
      <c r="H35" s="34"/>
    </row>
    <row r="36" spans="1:8" x14ac:dyDescent="0.25">
      <c r="A36" s="38" t="s">
        <v>81</v>
      </c>
      <c r="B36" s="29">
        <v>3042</v>
      </c>
      <c r="C36" s="22">
        <f t="shared" si="1"/>
        <v>0</v>
      </c>
      <c r="D36" s="26">
        <f t="shared" si="2"/>
        <v>0</v>
      </c>
      <c r="E36" s="26">
        <v>0</v>
      </c>
      <c r="F36" s="26">
        <v>0</v>
      </c>
      <c r="G36" s="26">
        <v>0</v>
      </c>
      <c r="H36" s="34"/>
    </row>
    <row r="37" spans="1:8" x14ac:dyDescent="0.25">
      <c r="A37" s="38" t="s">
        <v>82</v>
      </c>
      <c r="B37" s="29">
        <v>3043</v>
      </c>
      <c r="C37" s="22">
        <f t="shared" si="1"/>
        <v>0</v>
      </c>
      <c r="D37" s="26">
        <f t="shared" si="2"/>
        <v>0</v>
      </c>
      <c r="E37" s="26">
        <v>0</v>
      </c>
      <c r="F37" s="26">
        <v>0</v>
      </c>
      <c r="G37" s="26">
        <v>0</v>
      </c>
    </row>
    <row r="38" spans="1:8" x14ac:dyDescent="0.25">
      <c r="A38" s="38" t="s">
        <v>83</v>
      </c>
      <c r="B38" s="29">
        <v>3044</v>
      </c>
      <c r="C38" s="22">
        <f t="shared" si="1"/>
        <v>0</v>
      </c>
      <c r="D38" s="26">
        <f t="shared" si="2"/>
        <v>0</v>
      </c>
      <c r="E38" s="26">
        <v>0</v>
      </c>
      <c r="F38" s="26">
        <v>0</v>
      </c>
      <c r="G38" s="26">
        <v>0</v>
      </c>
    </row>
    <row r="39" spans="1:8" x14ac:dyDescent="0.25">
      <c r="A39" s="38" t="s">
        <v>36</v>
      </c>
      <c r="B39" s="29">
        <v>3045</v>
      </c>
      <c r="C39" s="22">
        <f t="shared" si="1"/>
        <v>88</v>
      </c>
      <c r="D39" s="26">
        <f t="shared" si="2"/>
        <v>88</v>
      </c>
      <c r="E39" s="26">
        <v>8</v>
      </c>
      <c r="F39" s="26">
        <v>80</v>
      </c>
      <c r="G39" s="26">
        <v>0</v>
      </c>
    </row>
    <row r="40" spans="1:8" x14ac:dyDescent="0.25">
      <c r="A40" s="38" t="s">
        <v>37</v>
      </c>
      <c r="B40" s="29">
        <v>3046</v>
      </c>
      <c r="C40" s="22">
        <f t="shared" si="1"/>
        <v>4</v>
      </c>
      <c r="D40" s="26">
        <f t="shared" si="2"/>
        <v>4</v>
      </c>
      <c r="E40" s="26">
        <v>4</v>
      </c>
      <c r="F40" s="26">
        <v>0</v>
      </c>
      <c r="G40" s="26">
        <v>0</v>
      </c>
    </row>
    <row r="41" spans="1:8" ht="28.5" x14ac:dyDescent="0.25">
      <c r="A41" s="23" t="s">
        <v>68</v>
      </c>
      <c r="B41" s="25">
        <v>3100</v>
      </c>
      <c r="C41" s="25">
        <f>SUM(C7:C40)</f>
        <v>31396</v>
      </c>
      <c r="D41" s="32">
        <f>SUM(D7:D40)</f>
        <v>21538</v>
      </c>
      <c r="E41" s="32">
        <f>SUM(E7:E40)</f>
        <v>2772</v>
      </c>
      <c r="F41" s="32">
        <f>SUM(F7:F40)</f>
        <v>18766</v>
      </c>
      <c r="G41" s="32">
        <f>SUM(G7:G40)</f>
        <v>9858</v>
      </c>
    </row>
  </sheetData>
  <mergeCells count="8">
    <mergeCell ref="A1:G1"/>
    <mergeCell ref="A3:A5"/>
    <mergeCell ref="B3:B5"/>
    <mergeCell ref="C3:C5"/>
    <mergeCell ref="D3:F3"/>
    <mergeCell ref="D4:D5"/>
    <mergeCell ref="E4:F4"/>
    <mergeCell ref="G3:G5"/>
  </mergeCells>
  <pageMargins left="0.70866141732283472" right="0.11811023622047245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"/>
  <sheetViews>
    <sheetView tabSelected="1" topLeftCell="A16" workbookViewId="0">
      <selection activeCell="A25" sqref="A25"/>
    </sheetView>
  </sheetViews>
  <sheetFormatPr defaultRowHeight="15" x14ac:dyDescent="0.25"/>
  <cols>
    <col min="1" max="1" width="27.42578125" customWidth="1"/>
    <col min="2" max="2" width="7.85546875" customWidth="1"/>
    <col min="3" max="3" width="7" customWidth="1"/>
    <col min="4" max="4" width="7.28515625" customWidth="1"/>
    <col min="7" max="7" width="11.42578125" customWidth="1"/>
  </cols>
  <sheetData>
    <row r="1" spans="1:7" ht="15.75" x14ac:dyDescent="0.25">
      <c r="A1" s="114" t="s">
        <v>88</v>
      </c>
      <c r="B1" s="115"/>
      <c r="C1" s="115"/>
      <c r="D1" s="115"/>
      <c r="E1" s="115"/>
      <c r="F1" s="115"/>
      <c r="G1" s="115"/>
    </row>
    <row r="2" spans="1:7" x14ac:dyDescent="0.25">
      <c r="G2" s="20" t="s">
        <v>19</v>
      </c>
    </row>
    <row r="3" spans="1:7" ht="15" customHeight="1" x14ac:dyDescent="0.25">
      <c r="A3" s="101" t="s">
        <v>0</v>
      </c>
      <c r="B3" s="107" t="s">
        <v>1</v>
      </c>
      <c r="C3" s="101" t="s">
        <v>20</v>
      </c>
      <c r="D3" s="101" t="s">
        <v>21</v>
      </c>
      <c r="E3" s="101"/>
      <c r="F3" s="101"/>
      <c r="G3" s="107" t="s">
        <v>22</v>
      </c>
    </row>
    <row r="4" spans="1:7" ht="15" customHeight="1" x14ac:dyDescent="0.25">
      <c r="A4" s="101"/>
      <c r="B4" s="108"/>
      <c r="C4" s="101"/>
      <c r="D4" s="101" t="s">
        <v>23</v>
      </c>
      <c r="E4" s="101" t="s">
        <v>85</v>
      </c>
      <c r="F4" s="101"/>
      <c r="G4" s="108"/>
    </row>
    <row r="5" spans="1:7" ht="42.75" x14ac:dyDescent="0.25">
      <c r="A5" s="101"/>
      <c r="B5" s="109"/>
      <c r="C5" s="101"/>
      <c r="D5" s="101"/>
      <c r="E5" s="18" t="s">
        <v>24</v>
      </c>
      <c r="F5" s="18" t="s">
        <v>25</v>
      </c>
      <c r="G5" s="109"/>
    </row>
    <row r="6" spans="1:7" x14ac:dyDescent="0.25">
      <c r="A6" s="18" t="s">
        <v>4</v>
      </c>
      <c r="B6" s="8" t="s">
        <v>5</v>
      </c>
      <c r="C6" s="18">
        <v>1</v>
      </c>
      <c r="D6" s="18">
        <v>2</v>
      </c>
      <c r="E6" s="18">
        <v>3</v>
      </c>
      <c r="F6" s="18">
        <v>4</v>
      </c>
      <c r="G6" s="18">
        <v>5</v>
      </c>
    </row>
    <row r="7" spans="1:7" x14ac:dyDescent="0.25">
      <c r="A7" s="111" t="s">
        <v>40</v>
      </c>
      <c r="B7" s="112"/>
      <c r="C7" s="112"/>
      <c r="D7" s="112"/>
      <c r="E7" s="112"/>
      <c r="F7" s="112"/>
      <c r="G7" s="113"/>
    </row>
    <row r="8" spans="1:7" ht="66" customHeight="1" x14ac:dyDescent="0.25">
      <c r="A8" s="5" t="s">
        <v>41</v>
      </c>
      <c r="B8" s="18">
        <v>2210</v>
      </c>
      <c r="C8" s="22">
        <f>D8+G8</f>
        <v>1312</v>
      </c>
      <c r="D8" s="8">
        <f>D10+D11+D12+D13+D14+D15+D16+D17</f>
        <v>495</v>
      </c>
      <c r="E8" s="8">
        <f>E10+E11+E12+E13+E14+E15+E17</f>
        <v>251</v>
      </c>
      <c r="F8" s="8">
        <f>F10+F11+F12+F13+F14+F15+F16</f>
        <v>244</v>
      </c>
      <c r="G8" s="8">
        <f>G10+G11+G12+G13+G14+G15+G16</f>
        <v>817</v>
      </c>
    </row>
    <row r="9" spans="1:7" x14ac:dyDescent="0.25">
      <c r="A9" s="5" t="s">
        <v>7</v>
      </c>
      <c r="B9" s="18"/>
      <c r="C9" s="22"/>
      <c r="D9" s="8"/>
      <c r="E9" s="8"/>
      <c r="F9" s="8"/>
      <c r="G9" s="8"/>
    </row>
    <row r="10" spans="1:7" ht="34.5" customHeight="1" x14ac:dyDescent="0.25">
      <c r="A10" s="5" t="s">
        <v>42</v>
      </c>
      <c r="B10" s="18">
        <v>2211</v>
      </c>
      <c r="C10" s="22">
        <f t="shared" ref="C10:C16" si="0">D10+G10</f>
        <v>587</v>
      </c>
      <c r="D10" s="8">
        <f t="shared" ref="D10:D15" si="1">E10+F10</f>
        <v>170</v>
      </c>
      <c r="E10" s="8">
        <v>87</v>
      </c>
      <c r="F10" s="8">
        <v>83</v>
      </c>
      <c r="G10" s="8">
        <v>417</v>
      </c>
    </row>
    <row r="11" spans="1:7" ht="24.75" customHeight="1" x14ac:dyDescent="0.25">
      <c r="A11" s="5" t="s">
        <v>43</v>
      </c>
      <c r="B11" s="18">
        <v>2212</v>
      </c>
      <c r="C11" s="22">
        <f t="shared" si="0"/>
        <v>611</v>
      </c>
      <c r="D11" s="8">
        <f t="shared" si="1"/>
        <v>241</v>
      </c>
      <c r="E11" s="8">
        <v>122</v>
      </c>
      <c r="F11" s="8">
        <v>119</v>
      </c>
      <c r="G11" s="8">
        <v>370</v>
      </c>
    </row>
    <row r="12" spans="1:7" ht="21.75" customHeight="1" x14ac:dyDescent="0.25">
      <c r="A12" s="5" t="s">
        <v>44</v>
      </c>
      <c r="B12" s="18">
        <v>2213</v>
      </c>
      <c r="C12" s="22">
        <f t="shared" si="0"/>
        <v>93</v>
      </c>
      <c r="D12" s="8">
        <f t="shared" si="1"/>
        <v>67</v>
      </c>
      <c r="E12" s="8">
        <v>34</v>
      </c>
      <c r="F12" s="8">
        <v>33</v>
      </c>
      <c r="G12" s="8">
        <v>26</v>
      </c>
    </row>
    <row r="13" spans="1:7" ht="21.75" customHeight="1" x14ac:dyDescent="0.25">
      <c r="A13" s="5" t="s">
        <v>45</v>
      </c>
      <c r="B13" s="18">
        <v>2214</v>
      </c>
      <c r="C13" s="22">
        <f t="shared" si="0"/>
        <v>7</v>
      </c>
      <c r="D13" s="8">
        <f t="shared" si="1"/>
        <v>6</v>
      </c>
      <c r="E13" s="8">
        <v>3</v>
      </c>
      <c r="F13" s="8">
        <v>3</v>
      </c>
      <c r="G13" s="8">
        <v>1</v>
      </c>
    </row>
    <row r="14" spans="1:7" ht="24.75" customHeight="1" x14ac:dyDescent="0.25">
      <c r="A14" s="5" t="s">
        <v>46</v>
      </c>
      <c r="B14" s="18">
        <v>2215</v>
      </c>
      <c r="C14" s="22">
        <f t="shared" si="0"/>
        <v>5</v>
      </c>
      <c r="D14" s="8">
        <f t="shared" si="1"/>
        <v>5</v>
      </c>
      <c r="E14" s="8">
        <v>2</v>
      </c>
      <c r="F14" s="8">
        <v>3</v>
      </c>
      <c r="G14" s="8">
        <v>0</v>
      </c>
    </row>
    <row r="15" spans="1:7" ht="24.75" customHeight="1" x14ac:dyDescent="0.25">
      <c r="A15" s="5" t="s">
        <v>86</v>
      </c>
      <c r="B15" s="33">
        <v>2216</v>
      </c>
      <c r="C15" s="22">
        <f t="shared" si="0"/>
        <v>8</v>
      </c>
      <c r="D15" s="8">
        <f t="shared" si="1"/>
        <v>6</v>
      </c>
      <c r="E15" s="8">
        <v>3</v>
      </c>
      <c r="F15" s="8">
        <v>3</v>
      </c>
      <c r="G15" s="8">
        <v>2</v>
      </c>
    </row>
    <row r="16" spans="1:7" ht="90" x14ac:dyDescent="0.25">
      <c r="A16" s="5" t="s">
        <v>48</v>
      </c>
      <c r="B16" s="18">
        <v>2217</v>
      </c>
      <c r="C16" s="22">
        <f t="shared" si="0"/>
        <v>1</v>
      </c>
      <c r="D16" s="8">
        <f>F16</f>
        <v>0</v>
      </c>
      <c r="E16" s="8" t="s">
        <v>17</v>
      </c>
      <c r="F16" s="53">
        <v>0</v>
      </c>
      <c r="G16" s="8">
        <v>1</v>
      </c>
    </row>
    <row r="17" spans="1:7" ht="74.25" customHeight="1" x14ac:dyDescent="0.25">
      <c r="A17" s="5" t="s">
        <v>47</v>
      </c>
      <c r="B17" s="18">
        <v>2218</v>
      </c>
      <c r="C17" s="22">
        <f>D17</f>
        <v>0</v>
      </c>
      <c r="D17" s="8">
        <f>E17</f>
        <v>0</v>
      </c>
      <c r="E17" s="54">
        <v>0</v>
      </c>
      <c r="F17" s="8" t="s">
        <v>17</v>
      </c>
      <c r="G17" s="8" t="s">
        <v>17</v>
      </c>
    </row>
    <row r="20" spans="1:7" x14ac:dyDescent="0.25">
      <c r="A20" s="55" t="s">
        <v>119</v>
      </c>
    </row>
    <row r="21" spans="1:7" s="43" customFormat="1" x14ac:dyDescent="0.25">
      <c r="A21" s="43" t="s">
        <v>120</v>
      </c>
      <c r="E21" s="43" t="s">
        <v>89</v>
      </c>
      <c r="G21" s="43" t="s">
        <v>121</v>
      </c>
    </row>
    <row r="22" spans="1:7" x14ac:dyDescent="0.25">
      <c r="A22" s="39"/>
    </row>
    <row r="23" spans="1:7" x14ac:dyDescent="0.25">
      <c r="E23" s="40"/>
    </row>
    <row r="24" spans="1:7" x14ac:dyDescent="0.25">
      <c r="A24" s="41"/>
    </row>
    <row r="25" spans="1:7" x14ac:dyDescent="0.25">
      <c r="A25" s="41"/>
    </row>
    <row r="36" spans="1:1" s="52" customFormat="1" ht="12.75" x14ac:dyDescent="0.2">
      <c r="A36" s="51" t="s">
        <v>90</v>
      </c>
    </row>
    <row r="37" spans="1:1" x14ac:dyDescent="0.25">
      <c r="A37" s="42" t="s">
        <v>87</v>
      </c>
    </row>
  </sheetData>
  <mergeCells count="9">
    <mergeCell ref="A7:G7"/>
    <mergeCell ref="A1:G1"/>
    <mergeCell ref="A3:A5"/>
    <mergeCell ref="B3:B5"/>
    <mergeCell ref="C3:C5"/>
    <mergeCell ref="D3:F3"/>
    <mergeCell ref="D4:D5"/>
    <mergeCell ref="E4:F4"/>
    <mergeCell ref="G3:G5"/>
  </mergeCells>
  <pageMargins left="0.70866141732283472" right="0.11811023622047245" top="0.74803149606299213" bottom="0.74803149606299213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Титульный лист</vt:lpstr>
      <vt:lpstr>Раздел2</vt:lpstr>
      <vt:lpstr>Раздел3</vt:lpstr>
      <vt:lpstr>Справочно к Разделу3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2021-10-13T07:43:29Z</dcterms:modified>
</cp:coreProperties>
</file>